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PODPORNE STRUKTURE 2019\JR in RD\za objavo\obrazci\"/>
    </mc:Choice>
  </mc:AlternateContent>
  <xr:revisionPtr revIDLastSave="0" documentId="13_ncr:1_{5FFD9D70-BBA7-4CE6-A297-6B9CA7828753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Finančni načrt" sheetId="1" r:id="rId1"/>
    <sheet name="Dinamika iz proračuna" sheetId="2" r:id="rId2"/>
  </sheets>
  <definedNames>
    <definedName name="_xlnm.Print_Area" localSheetId="1">'Dinamika iz proračuna'!$A$1:$H$56</definedName>
    <definedName name="_xlnm.Print_Area" localSheetId="0">'Finančni načrt'!$A$1:$C$37</definedName>
    <definedName name="Z_2F791914_F294_4908_A8CD_6554820010D4_.wvu.PrintArea" localSheetId="1" hidden="1">'Dinamika iz proračuna'!$B$2:$G$5</definedName>
    <definedName name="Z_D67836E0_EC78_4251_9EA7_7E3DD67962A2_.wvu.PrintArea" localSheetId="1" hidden="1">'Dinamika iz proračuna'!$B$2:$G$5</definedName>
    <definedName name="Z_D75D84BA_4C3D_4D43_9067_75D8FE6ADA73_.wvu.PrintArea" localSheetId="1" hidden="1">'Dinamika iz proračuna'!$B$2:$G$5</definedName>
    <definedName name="Z_ECA99FD4_6795_4F36_B42E_BB15DD61E160_.wvu.PrintArea" localSheetId="1" hidden="1">'Dinamika iz proračuna'!$B$2:$G$5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1" l="1"/>
  <c r="E6" i="2"/>
  <c r="C33" i="1"/>
  <c r="C37" i="1"/>
  <c r="C29" i="1"/>
  <c r="C36" i="1"/>
  <c r="C32" i="1"/>
  <c r="C27" i="1"/>
  <c r="C28" i="1"/>
  <c r="C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C25" i="1" l="1"/>
  <c r="C31" i="1"/>
  <c r="A30" i="1" s="1"/>
  <c r="C35" i="1"/>
  <c r="A34" i="1" s="1"/>
  <c r="R23" i="1"/>
  <c r="N23" i="1"/>
  <c r="J23" i="1"/>
  <c r="F23" i="1"/>
  <c r="O23" i="1"/>
  <c r="K23" i="1"/>
  <c r="G23" i="1"/>
  <c r="Q23" i="1"/>
  <c r="M23" i="1"/>
  <c r="I23" i="1"/>
  <c r="E23" i="1"/>
  <c r="P23" i="1"/>
  <c r="L23" i="1"/>
  <c r="H23" i="1"/>
  <c r="D23" i="1"/>
  <c r="AT34" i="1"/>
  <c r="A24" i="1" l="1"/>
  <c r="A23" i="1" s="1"/>
  <c r="C23" i="1"/>
  <c r="B14" i="1" s="1"/>
  <c r="AY34" i="1"/>
  <c r="AX34" i="1"/>
  <c r="AW34" i="1"/>
  <c r="AV34" i="1"/>
  <c r="AU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34" i="1" l="1"/>
  <c r="AV23" i="1"/>
  <c r="C52" i="2" s="1"/>
  <c r="D52" i="2" s="1"/>
  <c r="T23" i="1"/>
  <c r="C24" i="2" s="1"/>
  <c r="D24" i="2" s="1"/>
  <c r="X23" i="1"/>
  <c r="C28" i="2" s="1"/>
  <c r="D28" i="2" s="1"/>
  <c r="AF23" i="1"/>
  <c r="C36" i="2" s="1"/>
  <c r="D36" i="2" s="1"/>
  <c r="AJ23" i="1"/>
  <c r="C40" i="2" s="1"/>
  <c r="D40" i="2" s="1"/>
  <c r="AN23" i="1"/>
  <c r="C44" i="2" s="1"/>
  <c r="D44" i="2" s="1"/>
  <c r="AR23" i="1"/>
  <c r="C48" i="2" s="1"/>
  <c r="D48" i="2" s="1"/>
  <c r="AZ24" i="1"/>
  <c r="AB23" i="1"/>
  <c r="C32" i="2" s="1"/>
  <c r="D32" i="2" s="1"/>
  <c r="AZ30" i="1"/>
  <c r="AY23" i="1"/>
  <c r="C55" i="2" s="1"/>
  <c r="D55" i="2" s="1"/>
  <c r="AU23" i="1"/>
  <c r="C51" i="2" s="1"/>
  <c r="D51" i="2" s="1"/>
  <c r="AQ23" i="1"/>
  <c r="C47" i="2" s="1"/>
  <c r="D47" i="2" s="1"/>
  <c r="AM23" i="1"/>
  <c r="C43" i="2" s="1"/>
  <c r="D43" i="2" s="1"/>
  <c r="AI23" i="1"/>
  <c r="C39" i="2" s="1"/>
  <c r="D39" i="2" s="1"/>
  <c r="AE23" i="1"/>
  <c r="C35" i="2" s="1"/>
  <c r="D35" i="2" s="1"/>
  <c r="AA23" i="1"/>
  <c r="C31" i="2" s="1"/>
  <c r="D31" i="2" s="1"/>
  <c r="W23" i="1"/>
  <c r="C27" i="2" s="1"/>
  <c r="D27" i="2" s="1"/>
  <c r="S23" i="1"/>
  <c r="C23" i="2" s="1"/>
  <c r="D23" i="2" s="1"/>
  <c r="AX23" i="1"/>
  <c r="C54" i="2" s="1"/>
  <c r="D54" i="2" s="1"/>
  <c r="AL23" i="1"/>
  <c r="C42" i="2" s="1"/>
  <c r="D42" i="2" s="1"/>
  <c r="AD23" i="1"/>
  <c r="C34" i="2" s="1"/>
  <c r="D34" i="2" s="1"/>
  <c r="V23" i="1"/>
  <c r="C26" i="2" s="1"/>
  <c r="D26" i="2" s="1"/>
  <c r="C22" i="2"/>
  <c r="D22" i="2" s="1"/>
  <c r="AT23" i="1"/>
  <c r="C50" i="2" s="1"/>
  <c r="D50" i="2" s="1"/>
  <c r="AP23" i="1"/>
  <c r="C46" i="2" s="1"/>
  <c r="D46" i="2" s="1"/>
  <c r="AH23" i="1"/>
  <c r="C38" i="2" s="1"/>
  <c r="D38" i="2" s="1"/>
  <c r="Z23" i="1"/>
  <c r="C30" i="2" s="1"/>
  <c r="D30" i="2" s="1"/>
  <c r="AW23" i="1"/>
  <c r="C53" i="2" s="1"/>
  <c r="U23" i="1"/>
  <c r="C25" i="2" s="1"/>
  <c r="D25" i="2" s="1"/>
  <c r="AG23" i="1"/>
  <c r="C37" i="2" s="1"/>
  <c r="AS23" i="1"/>
  <c r="C49" i="2" s="1"/>
  <c r="Y23" i="1"/>
  <c r="C29" i="2" s="1"/>
  <c r="AC23" i="1"/>
  <c r="C33" i="2" s="1"/>
  <c r="AK23" i="1"/>
  <c r="C41" i="2" s="1"/>
  <c r="AO23" i="1"/>
  <c r="C45" i="2" s="1"/>
  <c r="C10" i="2"/>
  <c r="D10" i="2" s="1"/>
  <c r="C20" i="2"/>
  <c r="D20" i="2" s="1"/>
  <c r="C16" i="2"/>
  <c r="D16" i="2" s="1"/>
  <c r="C19" i="2"/>
  <c r="D19" i="2" s="1"/>
  <c r="C15" i="2"/>
  <c r="D15" i="2" s="1"/>
  <c r="C14" i="2"/>
  <c r="D14" i="2" s="1"/>
  <c r="C9" i="2"/>
  <c r="D9" i="2" s="1"/>
  <c r="C11" i="2"/>
  <c r="D11" i="2" s="1"/>
  <c r="C17" i="2"/>
  <c r="D17" i="2" s="1"/>
  <c r="C18" i="2"/>
  <c r="D18" i="2" s="1"/>
  <c r="C21" i="2"/>
  <c r="D21" i="2" s="1"/>
  <c r="C8" i="2"/>
  <c r="AZ23" i="1" l="1"/>
  <c r="C12" i="2"/>
  <c r="D12" i="2" s="1"/>
  <c r="C13" i="2" l="1"/>
  <c r="D13" i="2" l="1"/>
  <c r="C56" i="2"/>
  <c r="D8" i="2"/>
  <c r="E8" i="2" s="1"/>
  <c r="F8" i="2" l="1"/>
  <c r="H8" i="2" s="1"/>
  <c r="E13" i="2" l="1"/>
  <c r="F13" i="2" s="1"/>
  <c r="E17" i="2"/>
  <c r="F17" i="2" s="1"/>
  <c r="E21" i="2"/>
  <c r="F21" i="2" l="1"/>
  <c r="H13" i="2" s="1"/>
  <c r="E25" i="2"/>
  <c r="F25" i="2" s="1"/>
  <c r="D29" i="2" l="1"/>
  <c r="D33" i="2"/>
  <c r="D45" i="2"/>
  <c r="D53" i="2"/>
  <c r="D49" i="2"/>
  <c r="D41" i="2"/>
  <c r="D37" i="2"/>
  <c r="E37" i="2" l="1"/>
  <c r="F37" i="2" s="1"/>
  <c r="E41" i="2"/>
  <c r="F41" i="2" s="1"/>
  <c r="E45" i="2"/>
  <c r="F45" i="2" s="1"/>
  <c r="E49" i="2"/>
  <c r="F49" i="2" s="1"/>
  <c r="E33" i="2"/>
  <c r="F33" i="2" s="1"/>
  <c r="E53" i="2"/>
  <c r="F53" i="2" s="1"/>
  <c r="E29" i="2"/>
  <c r="F29" i="2" s="1"/>
  <c r="D56" i="2"/>
  <c r="H49" i="2" l="1"/>
  <c r="H37" i="2"/>
  <c r="H25" i="2"/>
  <c r="E56" i="2"/>
  <c r="G56" i="2" l="1"/>
</calcChain>
</file>

<file path=xl/sharedStrings.xml><?xml version="1.0" encoding="utf-8"?>
<sst xmlns="http://schemas.openxmlformats.org/spreadsheetml/2006/main" count="46" uniqueCount="40">
  <si>
    <t>Naziv prijavitelja:</t>
  </si>
  <si>
    <t>ZZI/ZZPP</t>
  </si>
  <si>
    <t>obdobja zahtevkov za izplačilo - za vsakega je rok za poročanje 15. v mesecu, ki sledi obdobju</t>
  </si>
  <si>
    <t>dinamika izplačil iz proračuna po letih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</si>
  <si>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</si>
  <si>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</si>
  <si>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</si>
  <si>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</si>
  <si>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</si>
  <si>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</si>
  <si>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</si>
  <si>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</si>
  <si>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</si>
  <si>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</si>
  <si>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</si>
  <si>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</si>
  <si>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vsota</t>
  </si>
  <si>
    <t>Zaposlitev 1</t>
  </si>
  <si>
    <t>Zaposlitev 2</t>
  </si>
  <si>
    <t>Stroški osebja</t>
  </si>
  <si>
    <t>Pavšal</t>
  </si>
  <si>
    <t>Dinamika zahtevkov</t>
  </si>
  <si>
    <t>Število ur osebja po mesecih</t>
  </si>
  <si>
    <t xml:space="preserve">Obrazec št. 3: Finančni načrt </t>
  </si>
  <si>
    <t>Naziv vloge:</t>
  </si>
  <si>
    <r>
      <t xml:space="preserve">Regija izvajanja programa/projekta: 
</t>
    </r>
    <r>
      <rPr>
        <i/>
        <sz val="8"/>
        <color theme="1"/>
        <rFont val="Arial"/>
        <family val="2"/>
        <charset val="238"/>
      </rPr>
      <t>(izpolnijo samo prijavitelji za SKLOP B)</t>
    </r>
  </si>
  <si>
    <t>Zaposlitev 3</t>
  </si>
  <si>
    <t>Naziv delovnega mesta</t>
  </si>
  <si>
    <t>Prijavitelj - ure osebja po mesecih</t>
  </si>
  <si>
    <t>Partner 1 - ure osebja po mesecih</t>
  </si>
  <si>
    <t>Partner 2 - ure osebja po mesecih</t>
  </si>
  <si>
    <t>Zaposlitev 4</t>
  </si>
  <si>
    <t>Skupaj ure</t>
  </si>
  <si>
    <t>Stopnja pavšala (v odstotku)</t>
  </si>
  <si>
    <t>Dinamika posameznih zahtevkov za izplačilo</t>
  </si>
  <si>
    <t>Višina zaprošenih sredstev:</t>
  </si>
  <si>
    <t xml:space="preserve"> </t>
  </si>
  <si>
    <t xml:space="preserve">FINANČNI NAČRT PROGRAMA/PROJEKTA </t>
  </si>
  <si>
    <r>
      <rPr>
        <b/>
        <sz val="11"/>
        <color theme="1"/>
        <rFont val="Arial"/>
        <family val="2"/>
        <charset val="238"/>
      </rPr>
      <t xml:space="preserve">Navodilo: </t>
    </r>
    <r>
      <rPr>
        <sz val="11"/>
        <color theme="1"/>
        <rFont val="Arial"/>
        <family val="2"/>
        <charset val="238"/>
      </rPr>
      <t xml:space="preserve">V glavo obrazca vnesite naziv prijavitelja, vloge, regijo izvajanja (za sklop B) ter odstotek pavšala.
V polja spodaj vnesite naziv delovnega mesta in število delovnih ur za vsakega zaposlenega po mesecih. Natisnite samo prvo stran Obrazca št. 3 in ga priložite k fizični vlogi. 
Vnašate lahko samo v bela polja. V kolikor bi želeli dodati vrstice za partnerje/zaposlitve nas kontaktirajte za odklep obrazca. </t>
    </r>
  </si>
  <si>
    <t>POZOR: Finančni načrt izpolnjujete do 30. 9.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</si>
</sst>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\ &quot;€&quot;"/>
    <numFmt numFmtId="165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9" fontId="9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NumberFormat="1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10" fillId="0" borderId="0" xfId="1" applyFont="1" applyAlignment="1">
      <alignment vertical="center"/>
    </xf>
    <xf numFmtId="4" fontId="11" fillId="0" borderId="0" xfId="1" applyNumberFormat="1" applyFont="1" applyAlignment="1">
      <alignment horizontal="left" vertical="top"/>
    </xf>
    <xf numFmtId="0" fontId="6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4" borderId="0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0" xfId="2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10" fontId="13" fillId="5" borderId="2" xfId="1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wrapText="1"/>
    </xf>
    <xf numFmtId="17" fontId="12" fillId="3" borderId="2" xfId="1" applyNumberFormat="1" applyFont="1" applyFill="1" applyBorder="1" applyAlignment="1">
      <alignment vertical="center"/>
    </xf>
    <xf numFmtId="4" fontId="4" fillId="3" borderId="2" xfId="1" applyNumberFormat="1" applyFont="1" applyFill="1" applyBorder="1" applyAlignment="1">
      <alignment vertical="center"/>
    </xf>
    <xf numFmtId="17" fontId="4" fillId="3" borderId="2" xfId="1" applyNumberFormat="1" applyFont="1" applyFill="1" applyBorder="1" applyAlignment="1">
      <alignment vertical="center" wrapText="1"/>
    </xf>
    <xf numFmtId="17" fontId="12" fillId="7" borderId="2" xfId="1" applyNumberFormat="1" applyFont="1" applyFill="1" applyBorder="1" applyAlignment="1">
      <alignment vertical="center"/>
    </xf>
    <xf numFmtId="17" fontId="12" fillId="6" borderId="2" xfId="1" applyNumberFormat="1" applyFont="1" applyFill="1" applyBorder="1" applyAlignment="1">
      <alignment vertical="center"/>
    </xf>
    <xf numFmtId="4" fontId="13" fillId="5" borderId="2" xfId="1" applyNumberFormat="1" applyFont="1" applyFill="1" applyBorder="1" applyAlignment="1">
      <alignment horizontal="right" vertical="center"/>
    </xf>
    <xf numFmtId="0" fontId="13" fillId="5" borderId="2" xfId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vertical="center"/>
    </xf>
    <xf numFmtId="1" fontId="12" fillId="6" borderId="2" xfId="1" applyNumberFormat="1" applyFont="1" applyFill="1" applyBorder="1" applyAlignment="1">
      <alignment vertical="center"/>
    </xf>
    <xf numFmtId="1" fontId="12" fillId="7" borderId="2" xfId="1" applyNumberFormat="1" applyFont="1" applyFill="1" applyBorder="1" applyAlignment="1">
      <alignment vertical="center"/>
    </xf>
    <xf numFmtId="1" fontId="13" fillId="5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3" applyNumberFormat="1" applyFont="1" applyFill="1" applyBorder="1" applyAlignment="1">
      <alignment horizontal="center" vertical="center" wrapText="1"/>
    </xf>
    <xf numFmtId="17" fontId="14" fillId="3" borderId="2" xfId="1" applyNumberFormat="1" applyFont="1" applyFill="1" applyBorder="1" applyAlignment="1">
      <alignment vertical="center"/>
    </xf>
    <xf numFmtId="0" fontId="2" fillId="9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17" fontId="4" fillId="0" borderId="2" xfId="1" applyNumberFormat="1" applyFont="1" applyFill="1" applyBorder="1" applyAlignment="1">
      <alignment vertical="center" wrapText="1"/>
    </xf>
    <xf numFmtId="1" fontId="4" fillId="0" borderId="2" xfId="1" applyNumberFormat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17" fontId="12" fillId="0" borderId="2" xfId="1" applyNumberFormat="1" applyFont="1" applyFill="1" applyBorder="1" applyAlignment="1">
      <alignment vertical="center"/>
    </xf>
    <xf numFmtId="0" fontId="5" fillId="10" borderId="0" xfId="0" applyFont="1" applyFill="1"/>
    <xf numFmtId="0" fontId="13" fillId="5" borderId="2" xfId="1" applyFont="1" applyFill="1" applyBorder="1" applyAlignment="1">
      <alignment horizontal="center" vertical="center" wrapText="1"/>
    </xf>
    <xf numFmtId="0" fontId="4" fillId="11" borderId="0" xfId="1" applyFont="1" applyFill="1" applyAlignment="1">
      <alignment vertical="center"/>
    </xf>
    <xf numFmtId="0" fontId="4" fillId="11" borderId="0" xfId="1" applyFont="1" applyFill="1" applyAlignment="1">
      <alignment horizontal="left" vertical="center"/>
    </xf>
    <xf numFmtId="4" fontId="4" fillId="11" borderId="0" xfId="1" applyNumberFormat="1" applyFont="1" applyFill="1" applyAlignment="1">
      <alignment horizontal="right" vertical="center"/>
    </xf>
    <xf numFmtId="4" fontId="4" fillId="11" borderId="0" xfId="1" applyNumberFormat="1" applyFont="1" applyFill="1" applyAlignment="1">
      <alignment horizontal="center" vertical="center"/>
    </xf>
    <xf numFmtId="0" fontId="4" fillId="11" borderId="0" xfId="1" applyFont="1" applyFill="1" applyAlignment="1">
      <alignment horizontal="left" vertical="top"/>
    </xf>
    <xf numFmtId="0" fontId="6" fillId="11" borderId="0" xfId="1" applyFont="1" applyFill="1" applyAlignment="1">
      <alignment vertical="center"/>
    </xf>
    <xf numFmtId="0" fontId="5" fillId="11" borderId="0" xfId="0" applyNumberFormat="1" applyFont="1" applyFill="1" applyAlignment="1">
      <alignment wrapText="1"/>
    </xf>
    <xf numFmtId="0" fontId="3" fillId="11" borderId="0" xfId="0" applyFont="1" applyFill="1"/>
    <xf numFmtId="0" fontId="5" fillId="11" borderId="0" xfId="0" applyFont="1" applyFill="1"/>
    <xf numFmtId="0" fontId="3" fillId="0" borderId="0" xfId="0" applyFont="1" applyFill="1"/>
    <xf numFmtId="0" fontId="2" fillId="10" borderId="2" xfId="0" applyFont="1" applyFill="1" applyBorder="1" applyAlignment="1">
      <alignment horizontal="center" vertical="center"/>
    </xf>
    <xf numFmtId="165" fontId="2" fillId="2" borderId="2" xfId="3" applyNumberFormat="1" applyFont="1" applyFill="1" applyBorder="1" applyAlignment="1">
      <alignment horizontal="center" vertical="center" wrapText="1"/>
    </xf>
    <xf numFmtId="4" fontId="2" fillId="12" borderId="0" xfId="0" applyNumberFormat="1" applyFont="1" applyFill="1" applyBorder="1" applyAlignment="1" applyProtection="1">
      <alignment horizontal="center" wrapText="1"/>
    </xf>
    <xf numFmtId="164" fontId="2" fillId="12" borderId="0" xfId="0" applyNumberFormat="1" applyFont="1" applyFill="1" applyBorder="1" applyAlignment="1" applyProtection="1">
      <alignment horizontal="center" wrapText="1"/>
    </xf>
    <xf numFmtId="0" fontId="5" fillId="12" borderId="0" xfId="0" applyFont="1" applyFill="1" applyAlignment="1">
      <alignment wrapText="1"/>
    </xf>
    <xf numFmtId="0" fontId="3" fillId="12" borderId="0" xfId="0" applyFont="1" applyFill="1"/>
    <xf numFmtId="0" fontId="7" fillId="12" borderId="0" xfId="0" applyFont="1" applyFill="1" applyBorder="1" applyAlignment="1">
      <alignment wrapText="1"/>
    </xf>
    <xf numFmtId="0" fontId="5" fillId="12" borderId="0" xfId="0" applyNumberFormat="1" applyFont="1" applyFill="1" applyAlignment="1">
      <alignment wrapText="1"/>
    </xf>
    <xf numFmtId="0" fontId="3" fillId="12" borderId="0" xfId="0" applyFont="1" applyFill="1" applyBorder="1" applyAlignment="1">
      <alignment horizontal="center"/>
    </xf>
    <xf numFmtId="0" fontId="5" fillId="12" borderId="0" xfId="0" applyFont="1" applyFill="1"/>
    <xf numFmtId="0" fontId="8" fillId="0" borderId="1" xfId="0" applyFont="1" applyFill="1" applyBorder="1" applyAlignment="1" applyProtection="1">
      <alignment horizontal="center"/>
      <protection locked="0"/>
    </xf>
    <xf numFmtId="9" fontId="2" fillId="0" borderId="6" xfId="0" applyNumberFormat="1" applyFont="1" applyFill="1" applyBorder="1" applyAlignment="1" applyProtection="1">
      <alignment horizontal="center" wrapText="1"/>
      <protection locked="0"/>
    </xf>
    <xf numFmtId="17" fontId="12" fillId="0" borderId="2" xfId="1" applyNumberFormat="1" applyFont="1" applyFill="1" applyBorder="1" applyAlignment="1" applyProtection="1">
      <alignment vertical="center"/>
      <protection locked="0"/>
    </xf>
    <xf numFmtId="17" fontId="4" fillId="0" borderId="2" xfId="1" applyNumberFormat="1" applyFont="1" applyFill="1" applyBorder="1" applyAlignment="1" applyProtection="1">
      <alignment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right" wrapText="1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Alignment="1" applyProtection="1">
      <alignment horizontal="right" wrapText="1"/>
      <protection locked="0"/>
    </xf>
    <xf numFmtId="0" fontId="5" fillId="0" borderId="3" xfId="0" applyFont="1" applyBorder="1" applyProtection="1">
      <protection locked="0"/>
    </xf>
    <xf numFmtId="0" fontId="2" fillId="10" borderId="7" xfId="0" applyFont="1" applyFill="1" applyBorder="1" applyAlignment="1">
      <alignment horizontal="center" vertical="center"/>
    </xf>
    <xf numFmtId="165" fontId="2" fillId="2" borderId="7" xfId="3" applyNumberFormat="1" applyFont="1" applyFill="1" applyBorder="1" applyAlignment="1" applyProtection="1">
      <alignment horizontal="center" vertical="center" wrapText="1"/>
    </xf>
    <xf numFmtId="17" fontId="14" fillId="3" borderId="7" xfId="1" applyNumberFormat="1" applyFont="1" applyFill="1" applyBorder="1" applyAlignment="1">
      <alignment vertical="center"/>
    </xf>
    <xf numFmtId="0" fontId="5" fillId="0" borderId="7" xfId="0" applyFont="1" applyBorder="1" applyAlignment="1" applyProtection="1">
      <alignment horizontal="right" wrapText="1"/>
      <protection locked="0"/>
    </xf>
    <xf numFmtId="43" fontId="2" fillId="2" borderId="7" xfId="3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right" wrapText="1"/>
      <protection locked="0"/>
    </xf>
    <xf numFmtId="0" fontId="5" fillId="12" borderId="9" xfId="0" applyNumberFormat="1" applyFont="1" applyFill="1" applyBorder="1" applyAlignment="1">
      <alignment horizontal="right" wrapText="1"/>
    </xf>
    <xf numFmtId="0" fontId="5" fillId="12" borderId="10" xfId="0" applyNumberFormat="1" applyFont="1" applyFill="1" applyBorder="1" applyAlignment="1">
      <alignment horizontal="right" wrapText="1"/>
    </xf>
    <xf numFmtId="0" fontId="5" fillId="12" borderId="11" xfId="0" applyNumberFormat="1" applyFont="1" applyFill="1" applyBorder="1" applyAlignment="1">
      <alignment horizontal="right" wrapText="1"/>
    </xf>
    <xf numFmtId="0" fontId="5" fillId="12" borderId="12" xfId="0" applyNumberFormat="1" applyFont="1" applyFill="1" applyBorder="1" applyAlignment="1">
      <alignment wrapText="1"/>
    </xf>
    <xf numFmtId="0" fontId="5" fillId="12" borderId="0" xfId="0" applyNumberFormat="1" applyFont="1" applyFill="1" applyBorder="1" applyAlignment="1">
      <alignment horizontal="right" wrapText="1"/>
    </xf>
    <xf numFmtId="0" fontId="5" fillId="12" borderId="13" xfId="0" applyNumberFormat="1" applyFont="1" applyFill="1" applyBorder="1" applyAlignment="1">
      <alignment horizontal="right" wrapText="1"/>
    </xf>
    <xf numFmtId="0" fontId="2" fillId="12" borderId="12" xfId="0" applyFont="1" applyFill="1" applyBorder="1" applyAlignment="1" applyProtection="1">
      <protection hidden="1"/>
    </xf>
    <xf numFmtId="0" fontId="5" fillId="12" borderId="12" xfId="0" applyFont="1" applyFill="1" applyBorder="1" applyAlignment="1" applyProtection="1">
      <protection hidden="1"/>
    </xf>
    <xf numFmtId="0" fontId="7" fillId="12" borderId="12" xfId="0" applyFont="1" applyFill="1" applyBorder="1" applyAlignment="1">
      <alignment wrapText="1"/>
    </xf>
    <xf numFmtId="0" fontId="7" fillId="12" borderId="13" xfId="0" applyFont="1" applyFill="1" applyBorder="1" applyAlignment="1">
      <alignment wrapText="1"/>
    </xf>
    <xf numFmtId="4" fontId="5" fillId="12" borderId="12" xfId="0" applyNumberFormat="1" applyFont="1" applyFill="1" applyBorder="1" applyAlignment="1" applyProtection="1">
      <alignment wrapText="1"/>
    </xf>
    <xf numFmtId="0" fontId="3" fillId="12" borderId="12" xfId="0" applyFont="1" applyFill="1" applyBorder="1"/>
    <xf numFmtId="0" fontId="3" fillId="12" borderId="0" xfId="0" applyFont="1" applyFill="1" applyBorder="1"/>
    <xf numFmtId="4" fontId="2" fillId="12" borderId="13" xfId="0" applyNumberFormat="1" applyFont="1" applyFill="1" applyBorder="1" applyAlignment="1" applyProtection="1">
      <alignment horizontal="center" wrapText="1"/>
    </xf>
    <xf numFmtId="0" fontId="3" fillId="12" borderId="12" xfId="0" applyFont="1" applyFill="1" applyBorder="1" applyAlignment="1">
      <alignment wrapText="1"/>
    </xf>
    <xf numFmtId="4" fontId="2" fillId="12" borderId="12" xfId="0" applyNumberFormat="1" applyFont="1" applyFill="1" applyBorder="1" applyAlignment="1" applyProtection="1">
      <alignment horizontal="center" wrapText="1"/>
    </xf>
    <xf numFmtId="0" fontId="8" fillId="12" borderId="12" xfId="0" applyFont="1" applyFill="1" applyBorder="1"/>
    <xf numFmtId="0" fontId="8" fillId="12" borderId="0" xfId="0" applyFont="1" applyFill="1" applyBorder="1"/>
    <xf numFmtId="0" fontId="8" fillId="12" borderId="13" xfId="0" applyFont="1" applyFill="1" applyBorder="1"/>
    <xf numFmtId="0" fontId="1" fillId="12" borderId="12" xfId="0" applyNumberFormat="1" applyFont="1" applyFill="1" applyBorder="1" applyAlignment="1"/>
    <xf numFmtId="0" fontId="1" fillId="12" borderId="0" xfId="0" applyNumberFormat="1" applyFont="1" applyFill="1" applyBorder="1" applyAlignment="1"/>
    <xf numFmtId="0" fontId="1" fillId="12" borderId="13" xfId="0" applyNumberFormat="1" applyFont="1" applyFill="1" applyBorder="1" applyAlignment="1"/>
    <xf numFmtId="0" fontId="5" fillId="12" borderId="12" xfId="0" applyFont="1" applyFill="1" applyBorder="1" applyAlignment="1">
      <alignment wrapText="1"/>
    </xf>
    <xf numFmtId="0" fontId="5" fillId="12" borderId="0" xfId="0" applyFont="1" applyFill="1" applyBorder="1" applyAlignment="1">
      <alignment wrapText="1"/>
    </xf>
    <xf numFmtId="0" fontId="5" fillId="12" borderId="13" xfId="0" applyFont="1" applyFill="1" applyBorder="1" applyAlignment="1">
      <alignment wrapText="1"/>
    </xf>
    <xf numFmtId="0" fontId="2" fillId="9" borderId="15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164" fontId="2" fillId="10" borderId="15" xfId="0" applyNumberFormat="1" applyFont="1" applyFill="1" applyBorder="1" applyAlignment="1">
      <alignment horizontal="left" vertical="center"/>
    </xf>
    <xf numFmtId="0" fontId="2" fillId="10" borderId="16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4" fillId="3" borderId="15" xfId="0" applyFont="1" applyFill="1" applyBorder="1" applyAlignment="1" applyProtection="1">
      <alignment horizontal="left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17" fontId="12" fillId="3" borderId="15" xfId="1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horizontal="center" vertical="center" wrapText="1"/>
    </xf>
    <xf numFmtId="17" fontId="12" fillId="3" borderId="17" xfId="1" applyNumberFormat="1" applyFont="1" applyFill="1" applyBorder="1" applyAlignment="1">
      <alignment vertical="center"/>
    </xf>
    <xf numFmtId="0" fontId="14" fillId="7" borderId="18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</xf>
    <xf numFmtId="4" fontId="2" fillId="8" borderId="1" xfId="0" applyNumberFormat="1" applyFont="1" applyFill="1" applyBorder="1" applyAlignment="1" applyProtection="1">
      <alignment horizontal="center" wrapText="1"/>
    </xf>
    <xf numFmtId="4" fontId="17" fillId="12" borderId="13" xfId="0" applyNumberFormat="1" applyFont="1" applyFill="1" applyBorder="1" applyAlignment="1" applyProtection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 wrapText="1"/>
      <protection locked="0"/>
    </xf>
    <xf numFmtId="4" fontId="2" fillId="0" borderId="14" xfId="0" applyNumberFormat="1" applyFont="1" applyFill="1" applyBorder="1" applyAlignment="1" applyProtection="1">
      <alignment horizontal="center" wrapText="1"/>
      <protection locked="0"/>
    </xf>
    <xf numFmtId="0" fontId="3" fillId="12" borderId="12" xfId="0" applyFont="1" applyFill="1" applyBorder="1" applyAlignment="1">
      <alignment horizontal="left" wrapText="1"/>
    </xf>
    <xf numFmtId="0" fontId="3" fillId="12" borderId="0" xfId="0" applyFont="1" applyFill="1" applyBorder="1" applyAlignment="1">
      <alignment horizontal="left" wrapText="1"/>
    </xf>
    <xf numFmtId="0" fontId="3" fillId="12" borderId="13" xfId="0" applyFont="1" applyFill="1" applyBorder="1" applyAlignment="1">
      <alignment horizontal="left" wrapText="1"/>
    </xf>
    <xf numFmtId="4" fontId="2" fillId="12" borderId="12" xfId="0" applyNumberFormat="1" applyFont="1" applyFill="1" applyBorder="1" applyAlignment="1" applyProtection="1">
      <alignment horizontal="left" wrapText="1"/>
    </xf>
    <xf numFmtId="4" fontId="2" fillId="12" borderId="0" xfId="0" applyNumberFormat="1" applyFont="1" applyFill="1" applyBorder="1" applyAlignment="1" applyProtection="1">
      <alignment horizontal="left" wrapText="1"/>
    </xf>
    <xf numFmtId="4" fontId="2" fillId="12" borderId="13" xfId="0" applyNumberFormat="1" applyFont="1" applyFill="1" applyBorder="1" applyAlignment="1" applyProtection="1">
      <alignment horizontal="left" wrapText="1"/>
    </xf>
    <xf numFmtId="4" fontId="13" fillId="5" borderId="2" xfId="1" applyNumberFormat="1" applyFont="1" applyFill="1" applyBorder="1" applyAlignment="1">
      <alignment horizontal="right" vertical="top"/>
    </xf>
    <xf numFmtId="1" fontId="4" fillId="6" borderId="2" xfId="1" applyNumberFormat="1" applyFont="1" applyFill="1" applyBorder="1" applyAlignment="1">
      <alignment horizontal="center" vertical="center"/>
    </xf>
    <xf numFmtId="4" fontId="4" fillId="6" borderId="3" xfId="1" applyNumberFormat="1" applyFont="1" applyFill="1" applyBorder="1" applyAlignment="1">
      <alignment horizontal="right" vertical="center"/>
    </xf>
    <xf numFmtId="4" fontId="4" fillId="6" borderId="4" xfId="1" applyNumberFormat="1" applyFont="1" applyFill="1" applyBorder="1" applyAlignment="1">
      <alignment horizontal="right" vertical="center"/>
    </xf>
    <xf numFmtId="4" fontId="4" fillId="6" borderId="5" xfId="1" applyNumberFormat="1" applyFont="1" applyFill="1" applyBorder="1" applyAlignment="1">
      <alignment horizontal="right" vertical="center"/>
    </xf>
    <xf numFmtId="1" fontId="13" fillId="6" borderId="3" xfId="1" applyNumberFormat="1" applyFont="1" applyFill="1" applyBorder="1" applyAlignment="1">
      <alignment horizontal="center" vertical="center" wrapText="1"/>
    </xf>
    <xf numFmtId="1" fontId="13" fillId="6" borderId="4" xfId="1" applyNumberFormat="1" applyFont="1" applyFill="1" applyBorder="1" applyAlignment="1">
      <alignment horizontal="center" vertical="center" wrapText="1"/>
    </xf>
    <xf numFmtId="1" fontId="13" fillId="6" borderId="5" xfId="1" applyNumberFormat="1" applyFont="1" applyFill="1" applyBorder="1" applyAlignment="1">
      <alignment horizontal="center" vertical="center" wrapText="1"/>
    </xf>
    <xf numFmtId="4" fontId="13" fillId="6" borderId="3" xfId="1" applyNumberFormat="1" applyFont="1" applyFill="1" applyBorder="1" applyAlignment="1">
      <alignment horizontal="center" vertical="center" wrapText="1"/>
    </xf>
    <xf numFmtId="4" fontId="13" fillId="6" borderId="4" xfId="1" applyNumberFormat="1" applyFont="1" applyFill="1" applyBorder="1" applyAlignment="1">
      <alignment horizontal="center" vertical="center" wrapText="1"/>
    </xf>
    <xf numFmtId="4" fontId="13" fillId="6" borderId="5" xfId="1" applyNumberFormat="1" applyFont="1" applyFill="1" applyBorder="1" applyAlignment="1">
      <alignment horizontal="center" vertical="center" wrapText="1"/>
    </xf>
    <xf numFmtId="1" fontId="4" fillId="6" borderId="2" xfId="1" applyNumberFormat="1" applyFont="1" applyFill="1" applyBorder="1" applyAlignment="1">
      <alignment horizontal="center" vertical="center" wrapText="1"/>
    </xf>
    <xf numFmtId="4" fontId="4" fillId="6" borderId="3" xfId="1" applyNumberFormat="1" applyFont="1" applyFill="1" applyBorder="1" applyAlignment="1">
      <alignment horizontal="center" vertical="center"/>
    </xf>
    <xf numFmtId="4" fontId="4" fillId="6" borderId="4" xfId="1" applyNumberFormat="1" applyFont="1" applyFill="1" applyBorder="1" applyAlignment="1">
      <alignment horizontal="center" vertical="center"/>
    </xf>
    <xf numFmtId="4" fontId="4" fillId="6" borderId="5" xfId="1" applyNumberFormat="1" applyFont="1" applyFill="1" applyBorder="1" applyAlignment="1">
      <alignment horizontal="center" vertical="center"/>
    </xf>
    <xf numFmtId="1" fontId="4" fillId="7" borderId="2" xfId="1" applyNumberFormat="1" applyFont="1" applyFill="1" applyBorder="1" applyAlignment="1">
      <alignment horizontal="center" vertical="center" wrapText="1"/>
    </xf>
    <xf numFmtId="4" fontId="4" fillId="7" borderId="3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4" fontId="4" fillId="7" borderId="5" xfId="1" applyNumberFormat="1" applyFont="1" applyFill="1" applyBorder="1" applyAlignment="1">
      <alignment horizontal="right" vertical="center"/>
    </xf>
    <xf numFmtId="1" fontId="13" fillId="7" borderId="3" xfId="1" applyNumberFormat="1" applyFont="1" applyFill="1" applyBorder="1" applyAlignment="1">
      <alignment horizontal="center" vertical="center" wrapText="1"/>
    </xf>
    <xf numFmtId="1" fontId="13" fillId="7" borderId="4" xfId="1" applyNumberFormat="1" applyFont="1" applyFill="1" applyBorder="1" applyAlignment="1">
      <alignment horizontal="center" vertical="center" wrapText="1"/>
    </xf>
    <xf numFmtId="1" fontId="13" fillId="7" borderId="5" xfId="1" applyNumberFormat="1" applyFont="1" applyFill="1" applyBorder="1" applyAlignment="1">
      <alignment horizontal="center" vertical="center" wrapText="1"/>
    </xf>
    <xf numFmtId="4" fontId="13" fillId="7" borderId="3" xfId="1" applyNumberFormat="1" applyFont="1" applyFill="1" applyBorder="1" applyAlignment="1">
      <alignment horizontal="center" vertical="center" wrapText="1"/>
    </xf>
    <xf numFmtId="4" fontId="13" fillId="7" borderId="4" xfId="1" applyNumberFormat="1" applyFont="1" applyFill="1" applyBorder="1" applyAlignment="1">
      <alignment horizontal="center" vertical="center" wrapText="1"/>
    </xf>
    <xf numFmtId="4" fontId="13" fillId="7" borderId="5" xfId="1" applyNumberFormat="1" applyFont="1" applyFill="1" applyBorder="1" applyAlignment="1">
      <alignment horizontal="center" vertical="center" wrapText="1"/>
    </xf>
    <xf numFmtId="1" fontId="4" fillId="7" borderId="2" xfId="1" applyNumberFormat="1" applyFont="1" applyFill="1" applyBorder="1" applyAlignment="1">
      <alignment horizontal="center" vertical="center"/>
    </xf>
    <xf numFmtId="4" fontId="4" fillId="7" borderId="3" xfId="1" applyNumberFormat="1" applyFont="1" applyFill="1" applyBorder="1" applyAlignment="1">
      <alignment horizontal="center" vertical="center"/>
    </xf>
    <xf numFmtId="4" fontId="4" fillId="7" borderId="4" xfId="1" applyNumberFormat="1" applyFont="1" applyFill="1" applyBorder="1" applyAlignment="1">
      <alignment horizontal="center" vertical="center"/>
    </xf>
    <xf numFmtId="4" fontId="4" fillId="7" borderId="5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1" fontId="13" fillId="0" borderId="3" xfId="1" applyNumberFormat="1" applyFont="1" applyFill="1" applyBorder="1" applyAlignment="1">
      <alignment horizontal="center" vertical="center" wrapText="1"/>
    </xf>
    <xf numFmtId="1" fontId="13" fillId="0" borderId="4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/>
    </xf>
    <xf numFmtId="4" fontId="13" fillId="0" borderId="3" xfId="1" applyNumberFormat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 vertical="center" wrapText="1"/>
    </xf>
    <xf numFmtId="4" fontId="13" fillId="0" borderId="5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wrapText="1"/>
    </xf>
    <xf numFmtId="1" fontId="4" fillId="3" borderId="3" xfId="1" applyNumberFormat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>
      <alignment horizontal="right" vertical="center"/>
    </xf>
    <xf numFmtId="4" fontId="4" fillId="3" borderId="5" xfId="1" applyNumberFormat="1" applyFont="1" applyFill="1" applyBorder="1" applyAlignment="1">
      <alignment horizontal="right" vertical="center"/>
    </xf>
    <xf numFmtId="1" fontId="13" fillId="3" borderId="3" xfId="1" applyNumberFormat="1" applyFont="1" applyFill="1" applyBorder="1" applyAlignment="1">
      <alignment horizontal="center" vertical="center"/>
    </xf>
    <xf numFmtId="1" fontId="13" fillId="3" borderId="4" xfId="1" applyNumberFormat="1" applyFont="1" applyFill="1" applyBorder="1" applyAlignment="1">
      <alignment horizontal="center" vertical="center"/>
    </xf>
    <xf numFmtId="1" fontId="13" fillId="3" borderId="5" xfId="1" applyNumberFormat="1" applyFont="1" applyFill="1" applyBorder="1" applyAlignment="1">
      <alignment horizontal="center" vertical="center"/>
    </xf>
    <xf numFmtId="4" fontId="13" fillId="6" borderId="3" xfId="1" applyNumberFormat="1" applyFont="1" applyFill="1" applyBorder="1" applyAlignment="1">
      <alignment horizontal="center" vertical="center"/>
    </xf>
    <xf numFmtId="4" fontId="13" fillId="6" borderId="4" xfId="1" applyNumberFormat="1" applyFont="1" applyFill="1" applyBorder="1" applyAlignment="1">
      <alignment horizontal="center" vertical="center"/>
    </xf>
    <xf numFmtId="4" fontId="13" fillId="6" borderId="5" xfId="1" applyNumberFormat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4" fontId="4" fillId="3" borderId="4" xfId="1" applyNumberFormat="1" applyFont="1" applyFill="1" applyBorder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/>
    </xf>
  </cellXfs>
  <cellStyles count="4">
    <cellStyle name="Navadno" xfId="0" builtinId="0"/>
    <cellStyle name="Navadno 2" xfId="1" xr:uid="{B49AD2A3-505B-4BF7-8A93-DB2AB5071AA5}"/>
    <cellStyle name="Odstotek 2" xfId="2" xr:uid="{BC6E3698-81A5-4A9A-AA63-E7562D6B13D4}"/>
    <cellStyle name="Vejica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1</xdr:row>
      <xdr:rowOff>0</xdr:rowOff>
    </xdr:from>
    <xdr:to>
      <xdr:col>1</xdr:col>
      <xdr:colOff>1229360</xdr:colOff>
      <xdr:row>2</xdr:row>
      <xdr:rowOff>133761</xdr:rowOff>
    </xdr:to>
    <xdr:pic>
      <xdr:nvPicPr>
        <xdr:cNvPr id="2" name="Slika 1" descr="MJU">
          <a:extLst>
            <a:ext uri="{FF2B5EF4-FFF2-40B4-BE49-F238E27FC236}">
              <a16:creationId xmlns:a16="http://schemas.microsoft.com/office/drawing/2014/main" id="{7FDFE3BC-EA58-49D4-AF26-A1F1C47ED7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179294"/>
          <a:ext cx="2372360" cy="313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2" name="Picture 2" descr="LOGOTIP-ESS-SLO">
          <a:extLst>
            <a:ext uri="{FF2B5EF4-FFF2-40B4-BE49-F238E27FC236}">
              <a16:creationId xmlns:a16="http://schemas.microsoft.com/office/drawing/2014/main" id="{2D865FE8-C788-4B13-86FA-82D19D456AF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0"/>
          <a:ext cx="1819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6</xdr:col>
      <xdr:colOff>400050</xdr:colOff>
      <xdr:row>0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53E22CC-F014-4A52-B5B2-A6FE503CC2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409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485775</xdr:colOff>
      <xdr:row>0</xdr:row>
      <xdr:rowOff>0</xdr:rowOff>
    </xdr:from>
    <xdr:to>
      <xdr:col>1</xdr:col>
      <xdr:colOff>742950</xdr:colOff>
      <xdr:row>0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103D59D8-EA75-49FD-8091-0DB1F537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1257300</xdr:colOff>
      <xdr:row>0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3AC315D-D3E7-4BC6-B475-C914DE355023}"/>
            </a:ext>
          </a:extLst>
        </xdr:cNvPr>
        <xdr:cNvSpPr txBox="1">
          <a:spLocks noChangeArrowheads="1"/>
        </xdr:cNvSpPr>
      </xdr:nvSpPr>
      <xdr:spPr bwMode="auto">
        <a:xfrm>
          <a:off x="1171575" y="0"/>
          <a:ext cx="1123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REPUBLIKA SLOVENIJA</a:t>
          </a:r>
        </a:p>
        <a:p>
          <a:pPr algn="l" rtl="1">
            <a:defRPr sz="1000"/>
          </a:pPr>
          <a:endParaRPr lang="sl-SI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1247775</xdr:colOff>
      <xdr:row>0</xdr:row>
      <xdr:rowOff>0</xdr:rowOff>
    </xdr:from>
    <xdr:to>
      <xdr:col>4</xdr:col>
      <xdr:colOff>133350</xdr:colOff>
      <xdr:row>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7562B8-DECA-417F-A472-802A7A8D85EC}"/>
            </a:ext>
          </a:extLst>
        </xdr:cNvPr>
        <xdr:cNvSpPr txBox="1">
          <a:spLocks noChangeArrowheads="1"/>
        </xdr:cNvSpPr>
      </xdr:nvSpPr>
      <xdr:spPr bwMode="auto">
        <a:xfrm>
          <a:off x="2295525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950" b="0" i="0" strike="noStrike">
              <a:solidFill>
                <a:srgbClr val="FF00FF"/>
              </a:solidFill>
              <a:latin typeface="Times New Roman"/>
              <a:cs typeface="Times New Roman"/>
            </a:rPr>
            <a:t>MINISTRSTVO ZA JAVNO UPRAVO</a:t>
          </a:r>
        </a:p>
        <a:p>
          <a:pPr algn="l" rtl="1">
            <a:defRPr sz="1000"/>
          </a:pPr>
          <a:endParaRPr lang="sl-SI" sz="950" b="0" i="0" strike="noStrike">
            <a:solidFill>
              <a:srgbClr val="FF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1247775</xdr:colOff>
      <xdr:row>0</xdr:row>
      <xdr:rowOff>0</xdr:rowOff>
    </xdr:from>
    <xdr:to>
      <xdr:col>4</xdr:col>
      <xdr:colOff>95250</xdr:colOff>
      <xdr:row>0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6C913023-CF72-45C7-9C01-D6FBFB37180B}"/>
            </a:ext>
          </a:extLst>
        </xdr:cNvPr>
        <xdr:cNvSpPr txBox="1">
          <a:spLocks noChangeArrowheads="1"/>
        </xdr:cNvSpPr>
      </xdr:nvSpPr>
      <xdr:spPr bwMode="auto">
        <a:xfrm>
          <a:off x="2295525" y="0"/>
          <a:ext cx="1400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sl-SI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www.mju.gov.si</a:t>
          </a:r>
          <a:r>
            <a:rPr lang="sl-SI" sz="1000" b="0" i="0" strike="noStrike">
              <a:solidFill>
                <a:srgbClr val="000000"/>
              </a:solidFill>
              <a:latin typeface="Calibri"/>
            </a:rPr>
            <a:t>, e: gp.mju@gov.si</a:t>
          </a:r>
        </a:p>
        <a:p>
          <a:pPr algn="l" rtl="1">
            <a:defRPr sz="1000"/>
          </a:pPr>
          <a:r>
            <a:rPr lang="sl-SI" sz="1000" b="0" i="0" strike="noStrike">
              <a:solidFill>
                <a:srgbClr val="000000"/>
              </a:solidFill>
              <a:latin typeface="Calibri"/>
            </a:rPr>
            <a:t>Tržaška 21, 1000 Ljubljana</a:t>
          </a:r>
        </a:p>
        <a:p>
          <a:pPr algn="l" rtl="1">
            <a:defRPr sz="1000"/>
          </a:pPr>
          <a:r>
            <a:rPr lang="sl-SI" sz="1000" b="0" i="0" strike="noStrike">
              <a:solidFill>
                <a:srgbClr val="000000"/>
              </a:solidFill>
              <a:latin typeface="Calibri"/>
            </a:rPr>
            <a:t>t: 01 478 83 30, f: 01 478 83 31</a:t>
          </a: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sl-SI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1504950</xdr:colOff>
      <xdr:row>0</xdr:row>
      <xdr:rowOff>0</xdr:rowOff>
    </xdr:from>
    <xdr:to>
      <xdr:col>7</xdr:col>
      <xdr:colOff>4752975</xdr:colOff>
      <xdr:row>2</xdr:row>
      <xdr:rowOff>133350</xdr:rowOff>
    </xdr:to>
    <xdr:pic>
      <xdr:nvPicPr>
        <xdr:cNvPr id="8" name="Picture 214">
          <a:extLst>
            <a:ext uri="{FF2B5EF4-FFF2-40B4-BE49-F238E27FC236}">
              <a16:creationId xmlns:a16="http://schemas.microsoft.com/office/drawing/2014/main" id="{959078EE-C592-4A1E-B484-B1AD9050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76225"/>
          <a:ext cx="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62"/>
  <sheetViews>
    <sheetView tabSelected="1" zoomScale="85" zoomScaleNormal="85" workbookViewId="0">
      <selection activeCell="B12" sqref="B12"/>
    </sheetView>
  </sheetViews>
  <sheetFormatPr defaultColWidth="9.140625" defaultRowHeight="14.25" x14ac:dyDescent="0.2"/>
  <cols>
    <col min="1" max="1" width="18.5703125" style="3" customWidth="1"/>
    <col min="2" max="2" width="51.140625" style="3" customWidth="1"/>
    <col min="3" max="3" width="29" style="3" customWidth="1"/>
    <col min="4" max="51" width="12.7109375" style="4" customWidth="1"/>
    <col min="52" max="52" width="13.5703125" style="4" hidden="1" customWidth="1"/>
    <col min="53" max="79" width="9.140625" style="53"/>
    <col min="80" max="16384" width="9.140625" style="4"/>
  </cols>
  <sheetData>
    <row r="1" spans="1:79" s="1" customFormat="1" x14ac:dyDescent="0.2">
      <c r="A1" s="80"/>
      <c r="B1" s="81"/>
      <c r="C1" s="8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</row>
    <row r="2" spans="1:79" s="1" customFormat="1" x14ac:dyDescent="0.2">
      <c r="A2" s="83"/>
      <c r="B2" s="84"/>
      <c r="C2" s="85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</row>
    <row r="3" spans="1:79" s="1" customFormat="1" ht="20.25" customHeight="1" x14ac:dyDescent="0.25">
      <c r="A3" s="86"/>
      <c r="B3" s="84"/>
      <c r="C3" s="8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</row>
    <row r="4" spans="1:79" s="1" customFormat="1" ht="15" x14ac:dyDescent="0.25">
      <c r="A4" s="86" t="s">
        <v>23</v>
      </c>
      <c r="B4" s="84"/>
      <c r="C4" s="85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</row>
    <row r="5" spans="1:79" s="1" customFormat="1" ht="15" x14ac:dyDescent="0.25">
      <c r="A5" s="86"/>
      <c r="B5" s="84"/>
      <c r="C5" s="8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</row>
    <row r="6" spans="1:79" s="1" customFormat="1" ht="15" x14ac:dyDescent="0.25">
      <c r="A6" s="87" t="s">
        <v>0</v>
      </c>
      <c r="B6" s="122"/>
      <c r="C6" s="123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</row>
    <row r="7" spans="1:79" s="1" customFormat="1" x14ac:dyDescent="0.2">
      <c r="A7" s="88"/>
      <c r="B7" s="61"/>
      <c r="C7" s="89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</row>
    <row r="8" spans="1:79" s="1" customFormat="1" ht="15" x14ac:dyDescent="0.25">
      <c r="A8" s="90" t="s">
        <v>24</v>
      </c>
      <c r="B8" s="124"/>
      <c r="C8" s="125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</row>
    <row r="9" spans="1:79" s="2" customFormat="1" ht="15" x14ac:dyDescent="0.25">
      <c r="A9" s="91"/>
      <c r="B9" s="92"/>
      <c r="C9" s="93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</row>
    <row r="10" spans="1:79" s="2" customFormat="1" ht="27.75" customHeight="1" x14ac:dyDescent="0.25">
      <c r="A10" s="94" t="s">
        <v>25</v>
      </c>
      <c r="B10" s="65"/>
      <c r="C10" s="93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</row>
    <row r="11" spans="1:79" s="2" customFormat="1" ht="15" x14ac:dyDescent="0.25">
      <c r="A11" s="95"/>
      <c r="B11" s="57"/>
      <c r="C11" s="93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</row>
    <row r="12" spans="1:79" s="2" customFormat="1" ht="30" thickBot="1" x14ac:dyDescent="0.3">
      <c r="A12" s="90" t="s">
        <v>33</v>
      </c>
      <c r="B12" s="66"/>
      <c r="C12" s="119"/>
      <c r="D12" s="57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</row>
    <row r="13" spans="1:79" s="54" customFormat="1" ht="15" x14ac:dyDescent="0.25">
      <c r="A13" s="95"/>
      <c r="B13" s="57"/>
      <c r="C13" s="93"/>
      <c r="D13" s="57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</row>
    <row r="14" spans="1:79" s="2" customFormat="1" ht="29.25" x14ac:dyDescent="0.25">
      <c r="A14" s="90" t="s">
        <v>35</v>
      </c>
      <c r="B14" s="118">
        <f>C23*14.67+(C23*14.67*B12)</f>
        <v>0</v>
      </c>
      <c r="C14" s="93"/>
      <c r="D14" s="57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</row>
    <row r="15" spans="1:79" s="54" customFormat="1" ht="15" x14ac:dyDescent="0.25">
      <c r="A15" s="90"/>
      <c r="B15" s="57"/>
      <c r="C15" s="93"/>
      <c r="D15" s="57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</row>
    <row r="16" spans="1:79" s="54" customFormat="1" ht="15" x14ac:dyDescent="0.25">
      <c r="A16" s="129" t="s">
        <v>39</v>
      </c>
      <c r="B16" s="130"/>
      <c r="C16" s="131"/>
      <c r="D16" s="5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</row>
    <row r="17" spans="1:79" s="54" customFormat="1" ht="15" x14ac:dyDescent="0.25">
      <c r="A17" s="90"/>
      <c r="B17" s="58"/>
      <c r="C17" s="93"/>
      <c r="D17" s="57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</row>
    <row r="18" spans="1:79" s="2" customFormat="1" ht="96.75" customHeight="1" x14ac:dyDescent="0.25">
      <c r="A18" s="126" t="s">
        <v>38</v>
      </c>
      <c r="B18" s="127"/>
      <c r="C18" s="128"/>
      <c r="D18" s="57"/>
      <c r="E18" s="62"/>
      <c r="F18" s="62"/>
      <c r="G18" s="62"/>
      <c r="H18" s="62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</row>
    <row r="19" spans="1:79" s="2" customFormat="1" ht="15" x14ac:dyDescent="0.25">
      <c r="A19" s="96"/>
      <c r="B19" s="97"/>
      <c r="C19" s="98"/>
      <c r="D19" s="57"/>
      <c r="E19" s="60"/>
      <c r="F19" s="60"/>
      <c r="G19" s="60"/>
      <c r="H19" s="60"/>
      <c r="I19" s="63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</row>
    <row r="20" spans="1:79" s="2" customFormat="1" ht="15.75" x14ac:dyDescent="0.25">
      <c r="A20" s="99" t="s">
        <v>37</v>
      </c>
      <c r="B20" s="100"/>
      <c r="C20" s="101"/>
      <c r="D20" s="57"/>
      <c r="E20" s="62"/>
      <c r="F20" s="62"/>
      <c r="G20" s="62"/>
      <c r="H20" s="62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</row>
    <row r="21" spans="1:79" ht="15" x14ac:dyDescent="0.25">
      <c r="A21" s="102"/>
      <c r="B21" s="103"/>
      <c r="C21" s="104"/>
      <c r="D21" s="57"/>
      <c r="E21" s="59"/>
      <c r="F21" s="59"/>
      <c r="G21" s="59"/>
      <c r="H21" s="59"/>
      <c r="I21" s="59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</row>
    <row r="22" spans="1:79" ht="15" x14ac:dyDescent="0.2">
      <c r="A22" s="105"/>
      <c r="B22" s="37"/>
      <c r="C22" s="106" t="s">
        <v>32</v>
      </c>
      <c r="D22" s="121">
        <v>2019</v>
      </c>
      <c r="E22" s="120"/>
      <c r="F22" s="120"/>
      <c r="G22" s="120">
        <v>2020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>
        <v>2021</v>
      </c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>
        <v>2022</v>
      </c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>
        <v>2023</v>
      </c>
      <c r="AR22" s="120"/>
      <c r="AS22" s="120"/>
      <c r="AT22" s="120"/>
      <c r="AU22" s="120"/>
      <c r="AV22" s="120"/>
      <c r="AW22" s="120"/>
      <c r="AX22" s="120"/>
      <c r="AY22" s="120"/>
    </row>
    <row r="23" spans="1:79" ht="15" x14ac:dyDescent="0.2">
      <c r="A23" s="107">
        <f>A24+A30+A34</f>
        <v>0</v>
      </c>
      <c r="B23" s="38"/>
      <c r="C23" s="108">
        <f>C25+C31+C35</f>
        <v>0</v>
      </c>
      <c r="D23" s="74">
        <f>D24+D30+D34</f>
        <v>0</v>
      </c>
      <c r="E23" s="55">
        <f t="shared" ref="E23:AY23" si="0">E24+E30+E34</f>
        <v>0</v>
      </c>
      <c r="F23" s="55">
        <f t="shared" si="0"/>
        <v>0</v>
      </c>
      <c r="G23" s="55">
        <f t="shared" si="0"/>
        <v>0</v>
      </c>
      <c r="H23" s="55">
        <f t="shared" si="0"/>
        <v>0</v>
      </c>
      <c r="I23" s="55">
        <f t="shared" si="0"/>
        <v>0</v>
      </c>
      <c r="J23" s="55">
        <f t="shared" si="0"/>
        <v>0</v>
      </c>
      <c r="K23" s="55">
        <f t="shared" si="0"/>
        <v>0</v>
      </c>
      <c r="L23" s="55">
        <f t="shared" si="0"/>
        <v>0</v>
      </c>
      <c r="M23" s="55">
        <f t="shared" si="0"/>
        <v>0</v>
      </c>
      <c r="N23" s="55">
        <f t="shared" si="0"/>
        <v>0</v>
      </c>
      <c r="O23" s="55">
        <f t="shared" si="0"/>
        <v>0</v>
      </c>
      <c r="P23" s="55">
        <f t="shared" si="0"/>
        <v>0</v>
      </c>
      <c r="Q23" s="55">
        <f t="shared" si="0"/>
        <v>0</v>
      </c>
      <c r="R23" s="55">
        <f t="shared" si="0"/>
        <v>0</v>
      </c>
      <c r="S23" s="55">
        <f t="shared" si="0"/>
        <v>0</v>
      </c>
      <c r="T23" s="55">
        <f t="shared" si="0"/>
        <v>0</v>
      </c>
      <c r="U23" s="55">
        <f t="shared" si="0"/>
        <v>0</v>
      </c>
      <c r="V23" s="55">
        <f t="shared" si="0"/>
        <v>0</v>
      </c>
      <c r="W23" s="55">
        <f t="shared" si="0"/>
        <v>0</v>
      </c>
      <c r="X23" s="55">
        <f t="shared" si="0"/>
        <v>0</v>
      </c>
      <c r="Y23" s="55">
        <f t="shared" si="0"/>
        <v>0</v>
      </c>
      <c r="Z23" s="55">
        <f t="shared" si="0"/>
        <v>0</v>
      </c>
      <c r="AA23" s="55">
        <f t="shared" si="0"/>
        <v>0</v>
      </c>
      <c r="AB23" s="55">
        <f t="shared" si="0"/>
        <v>0</v>
      </c>
      <c r="AC23" s="55">
        <f t="shared" si="0"/>
        <v>0</v>
      </c>
      <c r="AD23" s="55">
        <f t="shared" si="0"/>
        <v>0</v>
      </c>
      <c r="AE23" s="55">
        <f t="shared" si="0"/>
        <v>0</v>
      </c>
      <c r="AF23" s="55">
        <f t="shared" si="0"/>
        <v>0</v>
      </c>
      <c r="AG23" s="55">
        <f t="shared" si="0"/>
        <v>0</v>
      </c>
      <c r="AH23" s="55">
        <f t="shared" si="0"/>
        <v>0</v>
      </c>
      <c r="AI23" s="55">
        <f t="shared" si="0"/>
        <v>0</v>
      </c>
      <c r="AJ23" s="55">
        <f t="shared" si="0"/>
        <v>0</v>
      </c>
      <c r="AK23" s="55">
        <f t="shared" si="0"/>
        <v>0</v>
      </c>
      <c r="AL23" s="55">
        <f t="shared" si="0"/>
        <v>0</v>
      </c>
      <c r="AM23" s="55">
        <f t="shared" si="0"/>
        <v>0</v>
      </c>
      <c r="AN23" s="55">
        <f t="shared" si="0"/>
        <v>0</v>
      </c>
      <c r="AO23" s="55">
        <f t="shared" si="0"/>
        <v>0</v>
      </c>
      <c r="AP23" s="55">
        <f t="shared" si="0"/>
        <v>0</v>
      </c>
      <c r="AQ23" s="55">
        <f t="shared" si="0"/>
        <v>0</v>
      </c>
      <c r="AR23" s="55">
        <f t="shared" si="0"/>
        <v>0</v>
      </c>
      <c r="AS23" s="55">
        <f t="shared" si="0"/>
        <v>0</v>
      </c>
      <c r="AT23" s="55">
        <f t="shared" si="0"/>
        <v>0</v>
      </c>
      <c r="AU23" s="55">
        <f t="shared" si="0"/>
        <v>0</v>
      </c>
      <c r="AV23" s="55">
        <f t="shared" si="0"/>
        <v>0</v>
      </c>
      <c r="AW23" s="55">
        <f t="shared" si="0"/>
        <v>0</v>
      </c>
      <c r="AX23" s="55">
        <f t="shared" si="0"/>
        <v>0</v>
      </c>
      <c r="AY23" s="55">
        <f t="shared" si="0"/>
        <v>0</v>
      </c>
      <c r="AZ23" s="43">
        <f>AZ24+AZ30+AZ34</f>
        <v>0</v>
      </c>
    </row>
    <row r="24" spans="1:79" ht="15" x14ac:dyDescent="0.2">
      <c r="A24" s="109">
        <f>(C25*14.67)+(C25*14.67*$B$12)</f>
        <v>0</v>
      </c>
      <c r="B24" s="34" t="s">
        <v>28</v>
      </c>
      <c r="C24" s="110"/>
      <c r="D24" s="75">
        <f>SUM(D26:D29)</f>
        <v>0</v>
      </c>
      <c r="E24" s="56">
        <f t="shared" ref="E24:AY24" si="1">SUM(E26:E29)</f>
        <v>0</v>
      </c>
      <c r="F24" s="56">
        <f t="shared" si="1"/>
        <v>0</v>
      </c>
      <c r="G24" s="56">
        <f t="shared" si="1"/>
        <v>0</v>
      </c>
      <c r="H24" s="56">
        <f t="shared" si="1"/>
        <v>0</v>
      </c>
      <c r="I24" s="56">
        <f t="shared" si="1"/>
        <v>0</v>
      </c>
      <c r="J24" s="56">
        <f t="shared" si="1"/>
        <v>0</v>
      </c>
      <c r="K24" s="56">
        <f t="shared" si="1"/>
        <v>0</v>
      </c>
      <c r="L24" s="56">
        <f t="shared" si="1"/>
        <v>0</v>
      </c>
      <c r="M24" s="56">
        <f t="shared" si="1"/>
        <v>0</v>
      </c>
      <c r="N24" s="56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56">
        <f t="shared" si="1"/>
        <v>0</v>
      </c>
      <c r="T24" s="56">
        <f t="shared" si="1"/>
        <v>0</v>
      </c>
      <c r="U24" s="56">
        <f t="shared" si="1"/>
        <v>0</v>
      </c>
      <c r="V24" s="56">
        <f t="shared" si="1"/>
        <v>0</v>
      </c>
      <c r="W24" s="56">
        <f t="shared" si="1"/>
        <v>0</v>
      </c>
      <c r="X24" s="56">
        <f t="shared" si="1"/>
        <v>0</v>
      </c>
      <c r="Y24" s="56">
        <f t="shared" si="1"/>
        <v>0</v>
      </c>
      <c r="Z24" s="56">
        <f t="shared" si="1"/>
        <v>0</v>
      </c>
      <c r="AA24" s="56">
        <f t="shared" si="1"/>
        <v>0</v>
      </c>
      <c r="AB24" s="56">
        <f t="shared" si="1"/>
        <v>0</v>
      </c>
      <c r="AC24" s="56">
        <f t="shared" si="1"/>
        <v>0</v>
      </c>
      <c r="AD24" s="56">
        <f t="shared" si="1"/>
        <v>0</v>
      </c>
      <c r="AE24" s="56">
        <f t="shared" si="1"/>
        <v>0</v>
      </c>
      <c r="AF24" s="56">
        <f t="shared" si="1"/>
        <v>0</v>
      </c>
      <c r="AG24" s="56">
        <f t="shared" si="1"/>
        <v>0</v>
      </c>
      <c r="AH24" s="56">
        <f t="shared" si="1"/>
        <v>0</v>
      </c>
      <c r="AI24" s="56">
        <f t="shared" si="1"/>
        <v>0</v>
      </c>
      <c r="AJ24" s="56">
        <f t="shared" si="1"/>
        <v>0</v>
      </c>
      <c r="AK24" s="56">
        <f t="shared" si="1"/>
        <v>0</v>
      </c>
      <c r="AL24" s="56">
        <f t="shared" si="1"/>
        <v>0</v>
      </c>
      <c r="AM24" s="56">
        <f t="shared" si="1"/>
        <v>0</v>
      </c>
      <c r="AN24" s="56">
        <f t="shared" si="1"/>
        <v>0</v>
      </c>
      <c r="AO24" s="56">
        <f t="shared" si="1"/>
        <v>0</v>
      </c>
      <c r="AP24" s="56">
        <f t="shared" si="1"/>
        <v>0</v>
      </c>
      <c r="AQ24" s="56">
        <f t="shared" si="1"/>
        <v>0</v>
      </c>
      <c r="AR24" s="56">
        <f t="shared" si="1"/>
        <v>0</v>
      </c>
      <c r="AS24" s="56">
        <f t="shared" si="1"/>
        <v>0</v>
      </c>
      <c r="AT24" s="56">
        <f t="shared" si="1"/>
        <v>0</v>
      </c>
      <c r="AU24" s="56">
        <f t="shared" si="1"/>
        <v>0</v>
      </c>
      <c r="AV24" s="56">
        <f t="shared" si="1"/>
        <v>0</v>
      </c>
      <c r="AW24" s="56">
        <f t="shared" si="1"/>
        <v>0</v>
      </c>
      <c r="AX24" s="56">
        <f t="shared" si="1"/>
        <v>0</v>
      </c>
      <c r="AY24" s="56">
        <f t="shared" si="1"/>
        <v>0</v>
      </c>
      <c r="AZ24" s="4">
        <f>SUM(D24:AY24)</f>
        <v>0</v>
      </c>
    </row>
    <row r="25" spans="1:79" ht="30" customHeight="1" x14ac:dyDescent="0.2">
      <c r="A25" s="111"/>
      <c r="B25" s="28" t="s">
        <v>27</v>
      </c>
      <c r="C25" s="112">
        <f>SUM(C26:C29)</f>
        <v>0</v>
      </c>
      <c r="D25" s="76">
        <v>43739</v>
      </c>
      <c r="E25" s="36">
        <v>43770</v>
      </c>
      <c r="F25" s="36">
        <v>43800</v>
      </c>
      <c r="G25" s="36">
        <v>43831</v>
      </c>
      <c r="H25" s="36">
        <v>43862</v>
      </c>
      <c r="I25" s="36">
        <v>43891</v>
      </c>
      <c r="J25" s="36">
        <v>43922</v>
      </c>
      <c r="K25" s="36">
        <v>43952</v>
      </c>
      <c r="L25" s="36">
        <v>43983</v>
      </c>
      <c r="M25" s="36">
        <v>44013</v>
      </c>
      <c r="N25" s="36">
        <v>44044</v>
      </c>
      <c r="O25" s="36">
        <v>44075</v>
      </c>
      <c r="P25" s="36">
        <v>44105</v>
      </c>
      <c r="Q25" s="36">
        <v>44136</v>
      </c>
      <c r="R25" s="36">
        <v>44166</v>
      </c>
      <c r="S25" s="36">
        <v>44197</v>
      </c>
      <c r="T25" s="36">
        <v>44228</v>
      </c>
      <c r="U25" s="36">
        <v>44256</v>
      </c>
      <c r="V25" s="36">
        <v>44287</v>
      </c>
      <c r="W25" s="36">
        <v>44317</v>
      </c>
      <c r="X25" s="36">
        <v>44348</v>
      </c>
      <c r="Y25" s="36">
        <v>44378</v>
      </c>
      <c r="Z25" s="36">
        <v>44409</v>
      </c>
      <c r="AA25" s="36">
        <v>44440</v>
      </c>
      <c r="AB25" s="36">
        <v>44470</v>
      </c>
      <c r="AC25" s="36">
        <v>44501</v>
      </c>
      <c r="AD25" s="36">
        <v>44531</v>
      </c>
      <c r="AE25" s="36">
        <v>44562</v>
      </c>
      <c r="AF25" s="36">
        <v>44593</v>
      </c>
      <c r="AG25" s="36">
        <v>44621</v>
      </c>
      <c r="AH25" s="36">
        <v>44652</v>
      </c>
      <c r="AI25" s="36">
        <v>44682</v>
      </c>
      <c r="AJ25" s="36">
        <v>44713</v>
      </c>
      <c r="AK25" s="36">
        <v>44743</v>
      </c>
      <c r="AL25" s="36">
        <v>44774</v>
      </c>
      <c r="AM25" s="36">
        <v>44805</v>
      </c>
      <c r="AN25" s="36">
        <v>44835</v>
      </c>
      <c r="AO25" s="36">
        <v>44866</v>
      </c>
      <c r="AP25" s="36">
        <v>44896</v>
      </c>
      <c r="AQ25" s="36">
        <v>44927</v>
      </c>
      <c r="AR25" s="36">
        <v>44958</v>
      </c>
      <c r="AS25" s="36">
        <v>44986</v>
      </c>
      <c r="AT25" s="36">
        <v>45017</v>
      </c>
      <c r="AU25" s="36">
        <v>45047</v>
      </c>
      <c r="AV25" s="36">
        <v>45078</v>
      </c>
      <c r="AW25" s="36">
        <v>45108</v>
      </c>
      <c r="AX25" s="36">
        <v>45139</v>
      </c>
      <c r="AY25" s="36">
        <v>45170</v>
      </c>
    </row>
    <row r="26" spans="1:79" ht="30" customHeight="1" x14ac:dyDescent="0.2">
      <c r="A26" s="113" t="s">
        <v>17</v>
      </c>
      <c r="B26" s="67"/>
      <c r="C26" s="114">
        <f>SUM(D26:AY26)</f>
        <v>0</v>
      </c>
      <c r="D26" s="77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</row>
    <row r="27" spans="1:79" ht="30" customHeight="1" x14ac:dyDescent="0.2">
      <c r="A27" s="113" t="s">
        <v>18</v>
      </c>
      <c r="B27" s="68"/>
      <c r="C27" s="114">
        <f t="shared" ref="C27:C29" si="2">SUM(D27:AY27)</f>
        <v>0</v>
      </c>
      <c r="D27" s="77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79" ht="30" customHeight="1" x14ac:dyDescent="0.2">
      <c r="A28" s="113" t="s">
        <v>26</v>
      </c>
      <c r="B28" s="67"/>
      <c r="C28" s="114">
        <f t="shared" si="2"/>
        <v>0</v>
      </c>
      <c r="D28" s="77"/>
      <c r="E28" s="70"/>
      <c r="F28" s="70"/>
      <c r="G28" s="70"/>
      <c r="H28" s="70"/>
      <c r="I28" s="70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79" ht="30" customHeight="1" x14ac:dyDescent="0.2">
      <c r="A29" s="113" t="s">
        <v>31</v>
      </c>
      <c r="B29" s="68"/>
      <c r="C29" s="114">
        <f t="shared" si="2"/>
        <v>0</v>
      </c>
      <c r="D29" s="77"/>
      <c r="E29" s="70"/>
      <c r="F29" s="70"/>
      <c r="G29" s="70"/>
      <c r="H29" s="70"/>
      <c r="I29" s="7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79" ht="15" x14ac:dyDescent="0.2">
      <c r="A30" s="109">
        <f>(C31*14.67)+(C31*14.67*$B$12)</f>
        <v>0</v>
      </c>
      <c r="B30" s="34" t="s">
        <v>29</v>
      </c>
      <c r="C30" s="110"/>
      <c r="D30" s="78">
        <f>SUM(D32:D33)</f>
        <v>0</v>
      </c>
      <c r="E30" s="35">
        <f t="shared" ref="E30:AY30" si="3">SUM(E32:E33)</f>
        <v>0</v>
      </c>
      <c r="F30" s="35">
        <f t="shared" si="3"/>
        <v>0</v>
      </c>
      <c r="G30" s="35">
        <f t="shared" si="3"/>
        <v>0</v>
      </c>
      <c r="H30" s="35">
        <f t="shared" si="3"/>
        <v>0</v>
      </c>
      <c r="I30" s="35">
        <f t="shared" si="3"/>
        <v>0</v>
      </c>
      <c r="J30" s="35">
        <f t="shared" si="3"/>
        <v>0</v>
      </c>
      <c r="K30" s="35">
        <f t="shared" si="3"/>
        <v>0</v>
      </c>
      <c r="L30" s="35">
        <f t="shared" si="3"/>
        <v>0</v>
      </c>
      <c r="M30" s="35">
        <f t="shared" si="3"/>
        <v>0</v>
      </c>
      <c r="N30" s="35">
        <f t="shared" si="3"/>
        <v>0</v>
      </c>
      <c r="O30" s="35">
        <f t="shared" si="3"/>
        <v>0</v>
      </c>
      <c r="P30" s="35">
        <f t="shared" si="3"/>
        <v>0</v>
      </c>
      <c r="Q30" s="35">
        <f t="shared" si="3"/>
        <v>0</v>
      </c>
      <c r="R30" s="35">
        <f t="shared" si="3"/>
        <v>0</v>
      </c>
      <c r="S30" s="35">
        <f t="shared" si="3"/>
        <v>0</v>
      </c>
      <c r="T30" s="35">
        <f t="shared" si="3"/>
        <v>0</v>
      </c>
      <c r="U30" s="35">
        <f t="shared" si="3"/>
        <v>0</v>
      </c>
      <c r="V30" s="35">
        <f t="shared" si="3"/>
        <v>0</v>
      </c>
      <c r="W30" s="35">
        <f t="shared" si="3"/>
        <v>0</v>
      </c>
      <c r="X30" s="35">
        <f t="shared" si="3"/>
        <v>0</v>
      </c>
      <c r="Y30" s="35">
        <f t="shared" si="3"/>
        <v>0</v>
      </c>
      <c r="Z30" s="35">
        <f t="shared" si="3"/>
        <v>0</v>
      </c>
      <c r="AA30" s="35">
        <f t="shared" si="3"/>
        <v>0</v>
      </c>
      <c r="AB30" s="35">
        <f t="shared" si="3"/>
        <v>0</v>
      </c>
      <c r="AC30" s="35">
        <f t="shared" si="3"/>
        <v>0</v>
      </c>
      <c r="AD30" s="35">
        <f t="shared" si="3"/>
        <v>0</v>
      </c>
      <c r="AE30" s="35">
        <f t="shared" si="3"/>
        <v>0</v>
      </c>
      <c r="AF30" s="35">
        <f t="shared" si="3"/>
        <v>0</v>
      </c>
      <c r="AG30" s="35">
        <f t="shared" si="3"/>
        <v>0</v>
      </c>
      <c r="AH30" s="35">
        <f t="shared" si="3"/>
        <v>0</v>
      </c>
      <c r="AI30" s="35">
        <f t="shared" si="3"/>
        <v>0</v>
      </c>
      <c r="AJ30" s="35">
        <f t="shared" si="3"/>
        <v>0</v>
      </c>
      <c r="AK30" s="35">
        <f t="shared" si="3"/>
        <v>0</v>
      </c>
      <c r="AL30" s="35">
        <f t="shared" si="3"/>
        <v>0</v>
      </c>
      <c r="AM30" s="35">
        <f t="shared" si="3"/>
        <v>0</v>
      </c>
      <c r="AN30" s="35">
        <f t="shared" si="3"/>
        <v>0</v>
      </c>
      <c r="AO30" s="35">
        <f t="shared" si="3"/>
        <v>0</v>
      </c>
      <c r="AP30" s="35">
        <f t="shared" si="3"/>
        <v>0</v>
      </c>
      <c r="AQ30" s="35">
        <f t="shared" si="3"/>
        <v>0</v>
      </c>
      <c r="AR30" s="35">
        <f t="shared" si="3"/>
        <v>0</v>
      </c>
      <c r="AS30" s="35">
        <f t="shared" si="3"/>
        <v>0</v>
      </c>
      <c r="AT30" s="35">
        <f t="shared" si="3"/>
        <v>0</v>
      </c>
      <c r="AU30" s="35">
        <f t="shared" si="3"/>
        <v>0</v>
      </c>
      <c r="AV30" s="35">
        <f t="shared" si="3"/>
        <v>0</v>
      </c>
      <c r="AW30" s="35">
        <f t="shared" si="3"/>
        <v>0</v>
      </c>
      <c r="AX30" s="35">
        <f t="shared" si="3"/>
        <v>0</v>
      </c>
      <c r="AY30" s="35">
        <f t="shared" si="3"/>
        <v>0</v>
      </c>
      <c r="AZ30" s="4">
        <f>SUM(D30:AY30)</f>
        <v>0</v>
      </c>
    </row>
    <row r="31" spans="1:79" ht="30" customHeight="1" x14ac:dyDescent="0.2">
      <c r="A31" s="111"/>
      <c r="B31" s="28" t="s">
        <v>27</v>
      </c>
      <c r="C31" s="112">
        <f>SUM(C32:C33)</f>
        <v>0</v>
      </c>
      <c r="D31" s="76">
        <v>43739</v>
      </c>
      <c r="E31" s="36">
        <v>43770</v>
      </c>
      <c r="F31" s="36">
        <v>43800</v>
      </c>
      <c r="G31" s="36">
        <v>43831</v>
      </c>
      <c r="H31" s="36">
        <v>43862</v>
      </c>
      <c r="I31" s="36">
        <v>43891</v>
      </c>
      <c r="J31" s="36">
        <v>43922</v>
      </c>
      <c r="K31" s="36">
        <v>43952</v>
      </c>
      <c r="L31" s="36">
        <v>43983</v>
      </c>
      <c r="M31" s="36">
        <v>44013</v>
      </c>
      <c r="N31" s="36">
        <v>44044</v>
      </c>
      <c r="O31" s="36">
        <v>44075</v>
      </c>
      <c r="P31" s="36">
        <v>44105</v>
      </c>
      <c r="Q31" s="36">
        <v>44136</v>
      </c>
      <c r="R31" s="36">
        <v>44166</v>
      </c>
      <c r="S31" s="36">
        <v>44197</v>
      </c>
      <c r="T31" s="36">
        <v>44228</v>
      </c>
      <c r="U31" s="36">
        <v>44256</v>
      </c>
      <c r="V31" s="36">
        <v>44287</v>
      </c>
      <c r="W31" s="36">
        <v>44317</v>
      </c>
      <c r="X31" s="36">
        <v>44348</v>
      </c>
      <c r="Y31" s="36">
        <v>44378</v>
      </c>
      <c r="Z31" s="36">
        <v>44409</v>
      </c>
      <c r="AA31" s="36">
        <v>44440</v>
      </c>
      <c r="AB31" s="36">
        <v>44470</v>
      </c>
      <c r="AC31" s="36">
        <v>44501</v>
      </c>
      <c r="AD31" s="36">
        <v>44531</v>
      </c>
      <c r="AE31" s="36">
        <v>44562</v>
      </c>
      <c r="AF31" s="36">
        <v>44593</v>
      </c>
      <c r="AG31" s="36">
        <v>44621</v>
      </c>
      <c r="AH31" s="36">
        <v>44652</v>
      </c>
      <c r="AI31" s="36">
        <v>44682</v>
      </c>
      <c r="AJ31" s="36">
        <v>44713</v>
      </c>
      <c r="AK31" s="36">
        <v>44743</v>
      </c>
      <c r="AL31" s="36">
        <v>44774</v>
      </c>
      <c r="AM31" s="36">
        <v>44805</v>
      </c>
      <c r="AN31" s="36">
        <v>44835</v>
      </c>
      <c r="AO31" s="36">
        <v>44866</v>
      </c>
      <c r="AP31" s="36">
        <v>44896</v>
      </c>
      <c r="AQ31" s="36">
        <v>44927</v>
      </c>
      <c r="AR31" s="36">
        <v>44958</v>
      </c>
      <c r="AS31" s="36">
        <v>44986</v>
      </c>
      <c r="AT31" s="36">
        <v>45017</v>
      </c>
      <c r="AU31" s="36">
        <v>45047</v>
      </c>
      <c r="AV31" s="36">
        <v>45078</v>
      </c>
      <c r="AW31" s="36">
        <v>45108</v>
      </c>
      <c r="AX31" s="36">
        <v>45139</v>
      </c>
      <c r="AY31" s="36">
        <v>45170</v>
      </c>
    </row>
    <row r="32" spans="1:79" ht="30" customHeight="1" x14ac:dyDescent="0.2">
      <c r="A32" s="113" t="s">
        <v>17</v>
      </c>
      <c r="B32" s="69"/>
      <c r="C32" s="114">
        <f t="shared" ref="C32:C33" si="4">SUM(D32:AY32)</f>
        <v>0</v>
      </c>
      <c r="D32" s="77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</row>
    <row r="33" spans="1:52" ht="30" customHeight="1" x14ac:dyDescent="0.2">
      <c r="A33" s="113" t="s">
        <v>18</v>
      </c>
      <c r="B33" s="69"/>
      <c r="C33" s="114">
        <f t="shared" si="4"/>
        <v>0</v>
      </c>
      <c r="D33" s="79"/>
      <c r="E33" s="72"/>
      <c r="F33" s="72"/>
      <c r="G33" s="72"/>
      <c r="H33" s="72"/>
      <c r="I33" s="72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</row>
    <row r="34" spans="1:52" ht="15" x14ac:dyDescent="0.2">
      <c r="A34" s="109">
        <f>(C35*14.67)+(C35*14.67*$B$12)</f>
        <v>0</v>
      </c>
      <c r="B34" s="34" t="s">
        <v>30</v>
      </c>
      <c r="C34" s="110"/>
      <c r="D34" s="78">
        <f t="shared" ref="D34:AY34" si="5">SUM(D36:D37)</f>
        <v>0</v>
      </c>
      <c r="E34" s="35">
        <f t="shared" si="5"/>
        <v>0</v>
      </c>
      <c r="F34" s="35">
        <f t="shared" si="5"/>
        <v>0</v>
      </c>
      <c r="G34" s="35">
        <f t="shared" si="5"/>
        <v>0</v>
      </c>
      <c r="H34" s="35">
        <f t="shared" si="5"/>
        <v>0</v>
      </c>
      <c r="I34" s="35">
        <f t="shared" si="5"/>
        <v>0</v>
      </c>
      <c r="J34" s="35">
        <f t="shared" si="5"/>
        <v>0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0</v>
      </c>
      <c r="O34" s="35">
        <f t="shared" si="5"/>
        <v>0</v>
      </c>
      <c r="P34" s="35">
        <f t="shared" si="5"/>
        <v>0</v>
      </c>
      <c r="Q34" s="35">
        <f t="shared" si="5"/>
        <v>0</v>
      </c>
      <c r="R34" s="35">
        <f t="shared" si="5"/>
        <v>0</v>
      </c>
      <c r="S34" s="35">
        <f t="shared" si="5"/>
        <v>0</v>
      </c>
      <c r="T34" s="35">
        <f t="shared" si="5"/>
        <v>0</v>
      </c>
      <c r="U34" s="35">
        <f t="shared" si="5"/>
        <v>0</v>
      </c>
      <c r="V34" s="35">
        <f t="shared" si="5"/>
        <v>0</v>
      </c>
      <c r="W34" s="35">
        <f t="shared" si="5"/>
        <v>0</v>
      </c>
      <c r="X34" s="35">
        <f t="shared" si="5"/>
        <v>0</v>
      </c>
      <c r="Y34" s="35">
        <f t="shared" si="5"/>
        <v>0</v>
      </c>
      <c r="Z34" s="35">
        <f t="shared" si="5"/>
        <v>0</v>
      </c>
      <c r="AA34" s="35">
        <f t="shared" si="5"/>
        <v>0</v>
      </c>
      <c r="AB34" s="35">
        <f t="shared" si="5"/>
        <v>0</v>
      </c>
      <c r="AC34" s="35">
        <f t="shared" si="5"/>
        <v>0</v>
      </c>
      <c r="AD34" s="35">
        <f t="shared" si="5"/>
        <v>0</v>
      </c>
      <c r="AE34" s="35">
        <f t="shared" si="5"/>
        <v>0</v>
      </c>
      <c r="AF34" s="35">
        <f t="shared" si="5"/>
        <v>0</v>
      </c>
      <c r="AG34" s="35">
        <f t="shared" si="5"/>
        <v>0</v>
      </c>
      <c r="AH34" s="35">
        <f t="shared" si="5"/>
        <v>0</v>
      </c>
      <c r="AI34" s="35">
        <f t="shared" si="5"/>
        <v>0</v>
      </c>
      <c r="AJ34" s="35">
        <f t="shared" si="5"/>
        <v>0</v>
      </c>
      <c r="AK34" s="35">
        <f t="shared" si="5"/>
        <v>0</v>
      </c>
      <c r="AL34" s="35">
        <f t="shared" si="5"/>
        <v>0</v>
      </c>
      <c r="AM34" s="35">
        <f t="shared" si="5"/>
        <v>0</v>
      </c>
      <c r="AN34" s="35">
        <f t="shared" si="5"/>
        <v>0</v>
      </c>
      <c r="AO34" s="35">
        <f t="shared" si="5"/>
        <v>0</v>
      </c>
      <c r="AP34" s="35">
        <f t="shared" si="5"/>
        <v>0</v>
      </c>
      <c r="AQ34" s="35">
        <f t="shared" si="5"/>
        <v>0</v>
      </c>
      <c r="AR34" s="35">
        <f t="shared" si="5"/>
        <v>0</v>
      </c>
      <c r="AS34" s="35">
        <f t="shared" si="5"/>
        <v>0</v>
      </c>
      <c r="AT34" s="35">
        <f t="shared" si="5"/>
        <v>0</v>
      </c>
      <c r="AU34" s="35">
        <f t="shared" si="5"/>
        <v>0</v>
      </c>
      <c r="AV34" s="35">
        <f t="shared" si="5"/>
        <v>0</v>
      </c>
      <c r="AW34" s="35">
        <f t="shared" si="5"/>
        <v>0</v>
      </c>
      <c r="AX34" s="35">
        <f t="shared" si="5"/>
        <v>0</v>
      </c>
      <c r="AY34" s="35">
        <f t="shared" si="5"/>
        <v>0</v>
      </c>
      <c r="AZ34" s="4">
        <f>SUM(D34:AY34)</f>
        <v>0</v>
      </c>
    </row>
    <row r="35" spans="1:52" ht="30" customHeight="1" x14ac:dyDescent="0.2">
      <c r="A35" s="111"/>
      <c r="B35" s="28" t="s">
        <v>27</v>
      </c>
      <c r="C35" s="112">
        <f>SUM(C36:C37)</f>
        <v>0</v>
      </c>
      <c r="D35" s="76">
        <v>43739</v>
      </c>
      <c r="E35" s="36">
        <v>43770</v>
      </c>
      <c r="F35" s="36">
        <v>43800</v>
      </c>
      <c r="G35" s="36">
        <v>43831</v>
      </c>
      <c r="H35" s="36">
        <v>43862</v>
      </c>
      <c r="I35" s="36">
        <v>43891</v>
      </c>
      <c r="J35" s="36">
        <v>43922</v>
      </c>
      <c r="K35" s="36">
        <v>43952</v>
      </c>
      <c r="L35" s="36">
        <v>43983</v>
      </c>
      <c r="M35" s="36">
        <v>44013</v>
      </c>
      <c r="N35" s="36">
        <v>44044</v>
      </c>
      <c r="O35" s="36">
        <v>44075</v>
      </c>
      <c r="P35" s="36">
        <v>44105</v>
      </c>
      <c r="Q35" s="36">
        <v>44136</v>
      </c>
      <c r="R35" s="36">
        <v>44166</v>
      </c>
      <c r="S35" s="36">
        <v>44197</v>
      </c>
      <c r="T35" s="36">
        <v>44228</v>
      </c>
      <c r="U35" s="36">
        <v>44256</v>
      </c>
      <c r="V35" s="36">
        <v>44287</v>
      </c>
      <c r="W35" s="36">
        <v>44317</v>
      </c>
      <c r="X35" s="36">
        <v>44348</v>
      </c>
      <c r="Y35" s="36">
        <v>44378</v>
      </c>
      <c r="Z35" s="36">
        <v>44409</v>
      </c>
      <c r="AA35" s="36">
        <v>44440</v>
      </c>
      <c r="AB35" s="36">
        <v>44470</v>
      </c>
      <c r="AC35" s="36">
        <v>44501</v>
      </c>
      <c r="AD35" s="36">
        <v>44531</v>
      </c>
      <c r="AE35" s="36">
        <v>44562</v>
      </c>
      <c r="AF35" s="36">
        <v>44593</v>
      </c>
      <c r="AG35" s="36">
        <v>44621</v>
      </c>
      <c r="AH35" s="36">
        <v>44652</v>
      </c>
      <c r="AI35" s="36">
        <v>44682</v>
      </c>
      <c r="AJ35" s="36">
        <v>44713</v>
      </c>
      <c r="AK35" s="36">
        <v>44743</v>
      </c>
      <c r="AL35" s="36">
        <v>44774</v>
      </c>
      <c r="AM35" s="36">
        <v>44805</v>
      </c>
      <c r="AN35" s="36">
        <v>44835</v>
      </c>
      <c r="AO35" s="36">
        <v>44866</v>
      </c>
      <c r="AP35" s="36">
        <v>44896</v>
      </c>
      <c r="AQ35" s="36">
        <v>44927</v>
      </c>
      <c r="AR35" s="36">
        <v>44958</v>
      </c>
      <c r="AS35" s="36">
        <v>44986</v>
      </c>
      <c r="AT35" s="36">
        <v>45017</v>
      </c>
      <c r="AU35" s="36">
        <v>45047</v>
      </c>
      <c r="AV35" s="36">
        <v>45078</v>
      </c>
      <c r="AW35" s="36">
        <v>45108</v>
      </c>
      <c r="AX35" s="36">
        <v>45139</v>
      </c>
      <c r="AY35" s="36">
        <v>45170</v>
      </c>
    </row>
    <row r="36" spans="1:52" ht="30" customHeight="1" x14ac:dyDescent="0.2">
      <c r="A36" s="113" t="s">
        <v>17</v>
      </c>
      <c r="B36" s="69" t="s">
        <v>36</v>
      </c>
      <c r="C36" s="114">
        <f t="shared" ref="C36:C37" si="6">SUM(D36:AY36)</f>
        <v>0</v>
      </c>
      <c r="D36" s="77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</row>
    <row r="37" spans="1:52" ht="30" customHeight="1" thickBot="1" x14ac:dyDescent="0.25">
      <c r="A37" s="115" t="s">
        <v>18</v>
      </c>
      <c r="B37" s="116"/>
      <c r="C37" s="117">
        <f t="shared" si="6"/>
        <v>0</v>
      </c>
      <c r="D37" s="77"/>
      <c r="E37" s="70"/>
      <c r="F37" s="70"/>
      <c r="G37" s="70"/>
      <c r="H37" s="70"/>
      <c r="I37" s="70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2" x14ac:dyDescent="0.2">
      <c r="A38" s="45"/>
      <c r="B38" s="46"/>
      <c r="C38" s="45"/>
      <c r="D38" s="45"/>
      <c r="E38" s="46"/>
      <c r="F38" s="47"/>
      <c r="G38" s="47"/>
      <c r="H38" s="48"/>
      <c r="I38" s="49"/>
      <c r="J38" s="45"/>
      <c r="K38" s="45"/>
      <c r="L38" s="45"/>
      <c r="M38" s="45"/>
      <c r="N38" s="45"/>
      <c r="O38" s="45"/>
      <c r="P38" s="46"/>
      <c r="Q38" s="45"/>
      <c r="R38" s="45"/>
      <c r="S38" s="46"/>
      <c r="T38" s="47"/>
      <c r="U38" s="47"/>
      <c r="V38" s="48"/>
      <c r="W38" s="49"/>
      <c r="X38" s="45"/>
      <c r="Y38" s="45"/>
      <c r="Z38" s="45"/>
      <c r="AA38" s="45"/>
      <c r="AB38" s="45"/>
      <c r="AC38" s="45"/>
      <c r="AD38" s="46"/>
      <c r="AE38" s="45"/>
      <c r="AF38" s="45"/>
      <c r="AG38" s="46"/>
      <c r="AH38" s="47"/>
      <c r="AI38" s="47"/>
      <c r="AJ38" s="48"/>
      <c r="AK38" s="49"/>
      <c r="AL38" s="45"/>
      <c r="AM38" s="45"/>
      <c r="AN38" s="45"/>
      <c r="AO38" s="45"/>
      <c r="AP38" s="45"/>
      <c r="AQ38" s="45"/>
      <c r="AR38" s="46"/>
      <c r="AS38" s="45"/>
      <c r="AT38" s="45"/>
      <c r="AU38" s="46"/>
      <c r="AV38" s="47"/>
      <c r="AW38" s="47"/>
      <c r="AX38" s="48"/>
      <c r="AY38" s="49"/>
      <c r="AZ38" s="45"/>
    </row>
    <row r="39" spans="1:52" x14ac:dyDescent="0.2">
      <c r="A39" s="45"/>
      <c r="B39" s="46"/>
      <c r="C39" s="45"/>
      <c r="D39" s="45"/>
      <c r="E39" s="46"/>
      <c r="F39" s="47"/>
      <c r="G39" s="47"/>
      <c r="H39" s="48"/>
      <c r="I39" s="49"/>
      <c r="J39" s="45"/>
      <c r="K39" s="45"/>
      <c r="L39" s="45"/>
      <c r="M39" s="45"/>
      <c r="N39" s="45"/>
      <c r="O39" s="45"/>
      <c r="P39" s="46"/>
      <c r="Q39" s="45"/>
      <c r="R39" s="45"/>
      <c r="S39" s="46"/>
      <c r="T39" s="47"/>
      <c r="U39" s="47"/>
      <c r="V39" s="48"/>
      <c r="W39" s="49"/>
      <c r="X39" s="45"/>
      <c r="Y39" s="45"/>
      <c r="Z39" s="45"/>
      <c r="AA39" s="45"/>
      <c r="AB39" s="45"/>
      <c r="AC39" s="45"/>
      <c r="AD39" s="46"/>
      <c r="AE39" s="45"/>
      <c r="AF39" s="45"/>
      <c r="AG39" s="46"/>
      <c r="AH39" s="47"/>
      <c r="AI39" s="47"/>
      <c r="AJ39" s="48"/>
      <c r="AK39" s="49"/>
      <c r="AL39" s="45"/>
      <c r="AM39" s="45"/>
      <c r="AN39" s="45"/>
      <c r="AO39" s="45"/>
      <c r="AP39" s="45"/>
      <c r="AQ39" s="45"/>
      <c r="AR39" s="46"/>
      <c r="AS39" s="45"/>
      <c r="AT39" s="45"/>
      <c r="AU39" s="46"/>
      <c r="AV39" s="47"/>
      <c r="AW39" s="47"/>
      <c r="AX39" s="48"/>
      <c r="AY39" s="49"/>
      <c r="AZ39" s="45"/>
    </row>
    <row r="40" spans="1:52" x14ac:dyDescent="0.2">
      <c r="A40" s="45"/>
      <c r="B40" s="46"/>
      <c r="C40" s="45"/>
      <c r="D40" s="45"/>
      <c r="E40" s="46"/>
      <c r="F40" s="47"/>
      <c r="G40" s="47"/>
      <c r="H40" s="48"/>
      <c r="I40" s="49"/>
      <c r="J40" s="45"/>
      <c r="K40" s="45"/>
      <c r="L40" s="45"/>
      <c r="M40" s="45"/>
      <c r="N40" s="45"/>
      <c r="O40" s="45"/>
      <c r="P40" s="46"/>
      <c r="Q40" s="45"/>
      <c r="R40" s="45"/>
      <c r="S40" s="46"/>
      <c r="T40" s="47"/>
      <c r="U40" s="47"/>
      <c r="V40" s="48"/>
      <c r="W40" s="49"/>
      <c r="X40" s="45"/>
      <c r="Y40" s="45"/>
      <c r="Z40" s="45"/>
      <c r="AA40" s="45"/>
      <c r="AB40" s="45"/>
      <c r="AC40" s="45"/>
      <c r="AD40" s="46"/>
      <c r="AE40" s="45"/>
      <c r="AF40" s="45"/>
      <c r="AG40" s="46"/>
      <c r="AH40" s="47"/>
      <c r="AI40" s="47"/>
      <c r="AJ40" s="48"/>
      <c r="AK40" s="49"/>
      <c r="AL40" s="45"/>
      <c r="AM40" s="45"/>
      <c r="AN40" s="45"/>
      <c r="AO40" s="45"/>
      <c r="AP40" s="45"/>
      <c r="AQ40" s="45"/>
      <c r="AR40" s="46"/>
      <c r="AS40" s="45"/>
      <c r="AT40" s="45"/>
      <c r="AU40" s="46"/>
      <c r="AV40" s="47"/>
      <c r="AW40" s="47"/>
      <c r="AX40" s="48"/>
      <c r="AY40" s="49"/>
      <c r="AZ40" s="45"/>
    </row>
    <row r="41" spans="1:52" x14ac:dyDescent="0.2">
      <c r="A41" s="45"/>
      <c r="B41" s="46"/>
      <c r="C41" s="45"/>
      <c r="D41" s="45"/>
      <c r="E41" s="46"/>
      <c r="F41" s="47"/>
      <c r="G41" s="47"/>
      <c r="H41" s="48"/>
      <c r="I41" s="49"/>
      <c r="J41" s="45"/>
      <c r="K41" s="45"/>
      <c r="L41" s="45"/>
      <c r="M41" s="45"/>
      <c r="N41" s="45"/>
      <c r="O41" s="45"/>
      <c r="P41" s="46"/>
      <c r="Q41" s="45"/>
      <c r="R41" s="45"/>
      <c r="S41" s="46"/>
      <c r="T41" s="47"/>
      <c r="U41" s="47"/>
      <c r="V41" s="48"/>
      <c r="W41" s="49"/>
      <c r="X41" s="45"/>
      <c r="Y41" s="45"/>
      <c r="Z41" s="45"/>
      <c r="AA41" s="45"/>
      <c r="AB41" s="45"/>
      <c r="AC41" s="45"/>
      <c r="AD41" s="46"/>
      <c r="AE41" s="45"/>
      <c r="AF41" s="45"/>
      <c r="AG41" s="46"/>
      <c r="AH41" s="47"/>
      <c r="AI41" s="47"/>
      <c r="AJ41" s="48"/>
      <c r="AK41" s="49"/>
      <c r="AL41" s="45"/>
      <c r="AM41" s="45"/>
      <c r="AN41" s="45"/>
      <c r="AO41" s="45"/>
      <c r="AP41" s="45"/>
      <c r="AQ41" s="45"/>
      <c r="AR41" s="46"/>
      <c r="AS41" s="45"/>
      <c r="AT41" s="45"/>
      <c r="AU41" s="46"/>
      <c r="AV41" s="47"/>
      <c r="AW41" s="47"/>
      <c r="AX41" s="48"/>
      <c r="AY41" s="49"/>
      <c r="AZ41" s="45"/>
    </row>
    <row r="42" spans="1:52" x14ac:dyDescent="0.2">
      <c r="A42" s="45"/>
      <c r="B42" s="46"/>
      <c r="C42" s="45"/>
      <c r="D42" s="45"/>
      <c r="E42" s="46"/>
      <c r="F42" s="47"/>
      <c r="G42" s="47"/>
      <c r="H42" s="48"/>
      <c r="I42" s="49"/>
      <c r="J42" s="45"/>
      <c r="K42" s="45"/>
      <c r="L42" s="45"/>
      <c r="M42" s="45"/>
      <c r="N42" s="45"/>
      <c r="O42" s="45"/>
      <c r="P42" s="46"/>
      <c r="Q42" s="45"/>
      <c r="R42" s="45"/>
      <c r="S42" s="46"/>
      <c r="T42" s="47"/>
      <c r="U42" s="47"/>
      <c r="V42" s="48"/>
      <c r="W42" s="49"/>
      <c r="X42" s="45"/>
      <c r="Y42" s="45"/>
      <c r="Z42" s="45"/>
      <c r="AA42" s="45"/>
      <c r="AB42" s="45"/>
      <c r="AC42" s="45"/>
      <c r="AD42" s="46"/>
      <c r="AE42" s="45"/>
      <c r="AF42" s="45"/>
      <c r="AG42" s="46"/>
      <c r="AH42" s="47"/>
      <c r="AI42" s="47"/>
      <c r="AJ42" s="48"/>
      <c r="AK42" s="49"/>
      <c r="AL42" s="45"/>
      <c r="AM42" s="45"/>
      <c r="AN42" s="45"/>
      <c r="AO42" s="45"/>
      <c r="AP42" s="45"/>
      <c r="AQ42" s="45"/>
      <c r="AR42" s="46"/>
      <c r="AS42" s="45"/>
      <c r="AT42" s="45"/>
      <c r="AU42" s="46"/>
      <c r="AV42" s="47"/>
      <c r="AW42" s="47"/>
      <c r="AX42" s="48"/>
      <c r="AY42" s="49"/>
      <c r="AZ42" s="45"/>
    </row>
    <row r="43" spans="1:52" x14ac:dyDescent="0.2">
      <c r="A43" s="45"/>
      <c r="B43" s="46"/>
      <c r="C43" s="45"/>
      <c r="D43" s="45"/>
      <c r="E43" s="46"/>
      <c r="F43" s="47"/>
      <c r="G43" s="47"/>
      <c r="H43" s="48"/>
      <c r="I43" s="49"/>
      <c r="J43" s="45"/>
      <c r="K43" s="45"/>
      <c r="L43" s="45"/>
      <c r="M43" s="45"/>
      <c r="N43" s="45"/>
      <c r="O43" s="45"/>
      <c r="P43" s="46"/>
      <c r="Q43" s="45"/>
      <c r="R43" s="45"/>
      <c r="S43" s="46"/>
      <c r="T43" s="47"/>
      <c r="U43" s="47"/>
      <c r="V43" s="48"/>
      <c r="W43" s="49"/>
      <c r="X43" s="45"/>
      <c r="Y43" s="45"/>
      <c r="Z43" s="45"/>
      <c r="AA43" s="45"/>
      <c r="AB43" s="45"/>
      <c r="AC43" s="45"/>
      <c r="AD43" s="46"/>
      <c r="AE43" s="45"/>
      <c r="AF43" s="45"/>
      <c r="AG43" s="46"/>
      <c r="AH43" s="47"/>
      <c r="AI43" s="47"/>
      <c r="AJ43" s="48"/>
      <c r="AK43" s="49"/>
      <c r="AL43" s="45"/>
      <c r="AM43" s="45"/>
      <c r="AN43" s="45"/>
      <c r="AO43" s="45"/>
      <c r="AP43" s="45"/>
      <c r="AQ43" s="45"/>
      <c r="AR43" s="46"/>
      <c r="AS43" s="45"/>
      <c r="AT43" s="45"/>
      <c r="AU43" s="46"/>
      <c r="AV43" s="47"/>
      <c r="AW43" s="47"/>
      <c r="AX43" s="48"/>
      <c r="AY43" s="49"/>
      <c r="AZ43" s="45"/>
    </row>
    <row r="44" spans="1:52" x14ac:dyDescent="0.2">
      <c r="A44" s="45"/>
      <c r="B44" s="46"/>
      <c r="C44" s="45"/>
      <c r="D44" s="45"/>
      <c r="E44" s="46"/>
      <c r="F44" s="47"/>
      <c r="G44" s="47"/>
      <c r="H44" s="48"/>
      <c r="I44" s="49"/>
      <c r="J44" s="45"/>
      <c r="K44" s="45"/>
      <c r="L44" s="45"/>
      <c r="M44" s="45"/>
      <c r="N44" s="45"/>
      <c r="O44" s="45"/>
      <c r="P44" s="46"/>
      <c r="Q44" s="45"/>
      <c r="R44" s="45"/>
      <c r="S44" s="46"/>
      <c r="T44" s="47"/>
      <c r="U44" s="47"/>
      <c r="V44" s="48"/>
      <c r="W44" s="49"/>
      <c r="X44" s="45"/>
      <c r="Y44" s="45"/>
      <c r="Z44" s="45"/>
      <c r="AA44" s="45"/>
      <c r="AB44" s="45"/>
      <c r="AC44" s="45"/>
      <c r="AD44" s="46"/>
      <c r="AE44" s="45"/>
      <c r="AF44" s="45"/>
      <c r="AG44" s="46"/>
      <c r="AH44" s="47"/>
      <c r="AI44" s="47"/>
      <c r="AJ44" s="48"/>
      <c r="AK44" s="49"/>
      <c r="AL44" s="45"/>
      <c r="AM44" s="45"/>
      <c r="AN44" s="45"/>
      <c r="AO44" s="45"/>
      <c r="AP44" s="45"/>
      <c r="AQ44" s="45"/>
      <c r="AR44" s="46"/>
      <c r="AS44" s="45"/>
      <c r="AT44" s="45"/>
      <c r="AU44" s="46"/>
      <c r="AV44" s="47"/>
      <c r="AW44" s="47"/>
      <c r="AX44" s="48"/>
      <c r="AY44" s="49"/>
      <c r="AZ44" s="45"/>
    </row>
    <row r="45" spans="1:52" ht="15" x14ac:dyDescent="0.2">
      <c r="A45" s="45"/>
      <c r="B45" s="46"/>
      <c r="C45" s="45"/>
      <c r="D45" s="45"/>
      <c r="E45" s="46"/>
      <c r="F45" s="47"/>
      <c r="G45" s="47"/>
      <c r="H45" s="48"/>
      <c r="I45" s="49"/>
      <c r="J45" s="50"/>
      <c r="K45" s="45"/>
      <c r="L45" s="45"/>
      <c r="M45" s="45"/>
      <c r="N45" s="45"/>
      <c r="O45" s="45"/>
      <c r="P45" s="46"/>
      <c r="Q45" s="45"/>
      <c r="R45" s="45"/>
      <c r="S45" s="46"/>
      <c r="T45" s="47"/>
      <c r="U45" s="47"/>
      <c r="V45" s="48"/>
      <c r="W45" s="49"/>
      <c r="X45" s="50"/>
      <c r="Y45" s="45"/>
      <c r="Z45" s="45"/>
      <c r="AA45" s="45"/>
      <c r="AB45" s="45"/>
      <c r="AC45" s="45"/>
      <c r="AD45" s="46"/>
      <c r="AE45" s="45"/>
      <c r="AF45" s="45"/>
      <c r="AG45" s="46"/>
      <c r="AH45" s="47"/>
      <c r="AI45" s="47"/>
      <c r="AJ45" s="48"/>
      <c r="AK45" s="49"/>
      <c r="AL45" s="50"/>
      <c r="AM45" s="45"/>
      <c r="AN45" s="45"/>
      <c r="AO45" s="45"/>
      <c r="AP45" s="45"/>
      <c r="AQ45" s="45"/>
      <c r="AR45" s="46"/>
      <c r="AS45" s="45"/>
      <c r="AT45" s="45"/>
      <c r="AU45" s="46"/>
      <c r="AV45" s="47"/>
      <c r="AW45" s="47"/>
      <c r="AX45" s="48"/>
      <c r="AY45" s="49"/>
      <c r="AZ45" s="50"/>
    </row>
    <row r="46" spans="1:52" x14ac:dyDescent="0.2">
      <c r="A46" s="45"/>
      <c r="B46" s="46"/>
      <c r="C46" s="45"/>
      <c r="D46" s="45"/>
      <c r="E46" s="46"/>
      <c r="F46" s="47"/>
      <c r="G46" s="47"/>
      <c r="H46" s="48"/>
      <c r="I46" s="49"/>
      <c r="J46" s="45"/>
      <c r="K46" s="45"/>
      <c r="L46" s="45"/>
      <c r="M46" s="45"/>
      <c r="N46" s="45"/>
      <c r="O46" s="45"/>
      <c r="P46" s="46"/>
      <c r="Q46" s="45"/>
      <c r="R46" s="45"/>
      <c r="S46" s="46"/>
      <c r="T46" s="47"/>
      <c r="U46" s="47"/>
      <c r="V46" s="48"/>
      <c r="W46" s="49"/>
      <c r="X46" s="45"/>
      <c r="Y46" s="45"/>
      <c r="Z46" s="45"/>
      <c r="AA46" s="45"/>
      <c r="AB46" s="45"/>
      <c r="AC46" s="45"/>
      <c r="AD46" s="46"/>
      <c r="AE46" s="45"/>
      <c r="AF46" s="45"/>
      <c r="AG46" s="46"/>
      <c r="AH46" s="47"/>
      <c r="AI46" s="47"/>
      <c r="AJ46" s="48"/>
      <c r="AK46" s="49"/>
      <c r="AL46" s="45"/>
      <c r="AM46" s="45"/>
      <c r="AN46" s="45"/>
      <c r="AO46" s="45"/>
      <c r="AP46" s="45"/>
      <c r="AQ46" s="45"/>
      <c r="AR46" s="46"/>
      <c r="AS46" s="45"/>
      <c r="AT46" s="45"/>
      <c r="AU46" s="46"/>
      <c r="AV46" s="47"/>
      <c r="AW46" s="47"/>
      <c r="AX46" s="48"/>
      <c r="AY46" s="49"/>
      <c r="AZ46" s="45"/>
    </row>
    <row r="47" spans="1:52" x14ac:dyDescent="0.2">
      <c r="A47" s="45"/>
      <c r="B47" s="46"/>
      <c r="C47" s="45"/>
      <c r="D47" s="45"/>
      <c r="E47" s="46"/>
      <c r="F47" s="47"/>
      <c r="G47" s="47"/>
      <c r="H47" s="48"/>
      <c r="I47" s="49"/>
      <c r="J47" s="45"/>
      <c r="K47" s="45"/>
      <c r="L47" s="45"/>
      <c r="M47" s="45"/>
      <c r="N47" s="45"/>
      <c r="O47" s="45"/>
      <c r="P47" s="46"/>
      <c r="Q47" s="45"/>
      <c r="R47" s="45"/>
      <c r="S47" s="46"/>
      <c r="T47" s="47"/>
      <c r="U47" s="47"/>
      <c r="V47" s="48"/>
      <c r="W47" s="49"/>
      <c r="X47" s="45"/>
      <c r="Y47" s="45"/>
      <c r="Z47" s="45"/>
      <c r="AA47" s="45"/>
      <c r="AB47" s="45"/>
      <c r="AC47" s="45"/>
      <c r="AD47" s="46"/>
      <c r="AE47" s="45"/>
      <c r="AF47" s="45"/>
      <c r="AG47" s="46"/>
      <c r="AH47" s="47"/>
      <c r="AI47" s="47"/>
      <c r="AJ47" s="48"/>
      <c r="AK47" s="49"/>
      <c r="AL47" s="45"/>
      <c r="AM47" s="45"/>
      <c r="AN47" s="45"/>
      <c r="AO47" s="45"/>
      <c r="AP47" s="45"/>
      <c r="AQ47" s="45"/>
      <c r="AR47" s="46"/>
      <c r="AS47" s="45"/>
      <c r="AT47" s="45"/>
      <c r="AU47" s="46"/>
      <c r="AV47" s="47"/>
      <c r="AW47" s="47"/>
      <c r="AX47" s="48"/>
      <c r="AY47" s="49"/>
      <c r="AZ47" s="45"/>
    </row>
    <row r="48" spans="1:52" x14ac:dyDescent="0.2">
      <c r="A48" s="45"/>
      <c r="B48" s="46"/>
      <c r="C48" s="45"/>
      <c r="D48" s="45"/>
      <c r="E48" s="46"/>
      <c r="F48" s="47"/>
      <c r="G48" s="47"/>
      <c r="H48" s="48"/>
      <c r="I48" s="49"/>
      <c r="J48" s="45"/>
      <c r="K48" s="45"/>
      <c r="L48" s="45"/>
      <c r="M48" s="45"/>
      <c r="N48" s="45"/>
      <c r="O48" s="45"/>
      <c r="P48" s="46"/>
      <c r="Q48" s="45"/>
      <c r="R48" s="45"/>
      <c r="S48" s="46"/>
      <c r="T48" s="47"/>
      <c r="U48" s="47"/>
      <c r="V48" s="48"/>
      <c r="W48" s="49"/>
      <c r="X48" s="45"/>
      <c r="Y48" s="45"/>
      <c r="Z48" s="45"/>
      <c r="AA48" s="45"/>
      <c r="AB48" s="45"/>
      <c r="AC48" s="45"/>
      <c r="AD48" s="46"/>
      <c r="AE48" s="45"/>
      <c r="AF48" s="45"/>
      <c r="AG48" s="46"/>
      <c r="AH48" s="47"/>
      <c r="AI48" s="47"/>
      <c r="AJ48" s="48"/>
      <c r="AK48" s="49"/>
      <c r="AL48" s="45"/>
      <c r="AM48" s="45"/>
      <c r="AN48" s="45"/>
      <c r="AO48" s="45"/>
      <c r="AP48" s="45"/>
      <c r="AQ48" s="45"/>
      <c r="AR48" s="46"/>
      <c r="AS48" s="45"/>
      <c r="AT48" s="45"/>
      <c r="AU48" s="46"/>
      <c r="AV48" s="47"/>
      <c r="AW48" s="47"/>
      <c r="AX48" s="48"/>
      <c r="AY48" s="49"/>
      <c r="AZ48" s="45"/>
    </row>
    <row r="49" spans="1:52" x14ac:dyDescent="0.2">
      <c r="A49" s="45"/>
      <c r="B49" s="46"/>
      <c r="C49" s="45"/>
      <c r="D49" s="45"/>
      <c r="E49" s="46"/>
      <c r="F49" s="47"/>
      <c r="G49" s="47"/>
      <c r="H49" s="48"/>
      <c r="I49" s="49"/>
      <c r="J49" s="45"/>
      <c r="K49" s="45"/>
      <c r="L49" s="45"/>
      <c r="M49" s="45"/>
      <c r="N49" s="45"/>
      <c r="O49" s="45"/>
      <c r="P49" s="46"/>
      <c r="Q49" s="45"/>
      <c r="R49" s="45"/>
      <c r="S49" s="46"/>
      <c r="T49" s="47"/>
      <c r="U49" s="47"/>
      <c r="V49" s="48"/>
      <c r="W49" s="49"/>
      <c r="X49" s="45"/>
      <c r="Y49" s="45"/>
      <c r="Z49" s="45"/>
      <c r="AA49" s="45"/>
      <c r="AB49" s="45"/>
      <c r="AC49" s="45"/>
      <c r="AD49" s="46"/>
      <c r="AE49" s="45"/>
      <c r="AF49" s="45"/>
      <c r="AG49" s="46"/>
      <c r="AH49" s="47"/>
      <c r="AI49" s="47"/>
      <c r="AJ49" s="48"/>
      <c r="AK49" s="49"/>
      <c r="AL49" s="45"/>
      <c r="AM49" s="45"/>
      <c r="AN49" s="45"/>
      <c r="AO49" s="45"/>
      <c r="AP49" s="45"/>
      <c r="AQ49" s="45"/>
      <c r="AR49" s="46"/>
      <c r="AS49" s="45"/>
      <c r="AT49" s="45"/>
      <c r="AU49" s="46"/>
      <c r="AV49" s="47"/>
      <c r="AW49" s="47"/>
      <c r="AX49" s="48"/>
      <c r="AY49" s="49"/>
      <c r="AZ49" s="45"/>
    </row>
    <row r="50" spans="1:52" x14ac:dyDescent="0.2">
      <c r="A50" s="45"/>
      <c r="B50" s="46"/>
      <c r="C50" s="45"/>
      <c r="D50" s="45"/>
      <c r="E50" s="46"/>
      <c r="F50" s="47"/>
      <c r="G50" s="47"/>
      <c r="H50" s="48"/>
      <c r="I50" s="49"/>
      <c r="J50" s="45"/>
      <c r="K50" s="45"/>
      <c r="L50" s="45"/>
      <c r="M50" s="45"/>
      <c r="N50" s="45"/>
      <c r="O50" s="45"/>
      <c r="P50" s="46"/>
      <c r="Q50" s="45"/>
      <c r="R50" s="45"/>
      <c r="S50" s="46"/>
      <c r="T50" s="47"/>
      <c r="U50" s="47"/>
      <c r="V50" s="48"/>
      <c r="W50" s="49"/>
      <c r="X50" s="45"/>
      <c r="Y50" s="45"/>
      <c r="Z50" s="45"/>
      <c r="AA50" s="45"/>
      <c r="AB50" s="45"/>
      <c r="AC50" s="45"/>
      <c r="AD50" s="46"/>
      <c r="AE50" s="45"/>
      <c r="AF50" s="45"/>
      <c r="AG50" s="46"/>
      <c r="AH50" s="47"/>
      <c r="AI50" s="47"/>
      <c r="AJ50" s="48"/>
      <c r="AK50" s="49"/>
      <c r="AL50" s="45"/>
      <c r="AM50" s="45"/>
      <c r="AN50" s="45"/>
      <c r="AO50" s="45"/>
      <c r="AP50" s="45"/>
      <c r="AQ50" s="45"/>
      <c r="AR50" s="46"/>
      <c r="AS50" s="45"/>
      <c r="AT50" s="45"/>
      <c r="AU50" s="46"/>
      <c r="AV50" s="47"/>
      <c r="AW50" s="47"/>
      <c r="AX50" s="48"/>
      <c r="AY50" s="49"/>
      <c r="AZ50" s="45"/>
    </row>
    <row r="51" spans="1:52" x14ac:dyDescent="0.2">
      <c r="A51" s="45"/>
      <c r="B51" s="46"/>
      <c r="C51" s="45"/>
      <c r="D51" s="45"/>
      <c r="E51" s="46"/>
      <c r="F51" s="47"/>
      <c r="G51" s="47"/>
      <c r="H51" s="48"/>
      <c r="I51" s="49"/>
      <c r="J51" s="45"/>
      <c r="K51" s="45"/>
      <c r="L51" s="45"/>
      <c r="M51" s="45"/>
      <c r="N51" s="45"/>
      <c r="O51" s="45"/>
      <c r="P51" s="46"/>
      <c r="Q51" s="45"/>
      <c r="R51" s="45"/>
      <c r="S51" s="46"/>
      <c r="T51" s="47"/>
      <c r="U51" s="47"/>
      <c r="V51" s="48"/>
      <c r="W51" s="49"/>
      <c r="X51" s="45"/>
      <c r="Y51" s="45"/>
      <c r="Z51" s="45"/>
      <c r="AA51" s="45"/>
      <c r="AB51" s="45"/>
      <c r="AC51" s="45"/>
      <c r="AD51" s="46"/>
      <c r="AE51" s="45"/>
      <c r="AF51" s="45"/>
      <c r="AG51" s="46"/>
      <c r="AH51" s="47"/>
      <c r="AI51" s="47"/>
      <c r="AJ51" s="48"/>
      <c r="AK51" s="49"/>
      <c r="AL51" s="45"/>
      <c r="AM51" s="45"/>
      <c r="AN51" s="45"/>
      <c r="AO51" s="45"/>
      <c r="AP51" s="45"/>
      <c r="AQ51" s="45"/>
      <c r="AR51" s="46"/>
      <c r="AS51" s="45"/>
      <c r="AT51" s="45"/>
      <c r="AU51" s="46"/>
      <c r="AV51" s="47"/>
      <c r="AW51" s="47"/>
      <c r="AX51" s="48"/>
      <c r="AY51" s="49"/>
      <c r="AZ51" s="45"/>
    </row>
    <row r="52" spans="1:52" x14ac:dyDescent="0.2">
      <c r="A52" s="45"/>
      <c r="B52" s="46"/>
      <c r="C52" s="45"/>
      <c r="D52" s="45"/>
      <c r="E52" s="46"/>
      <c r="F52" s="47"/>
      <c r="G52" s="47"/>
      <c r="H52" s="48"/>
      <c r="I52" s="49"/>
      <c r="J52" s="45"/>
      <c r="K52" s="45"/>
      <c r="L52" s="45"/>
      <c r="M52" s="45"/>
      <c r="N52" s="45"/>
      <c r="O52" s="45"/>
      <c r="P52" s="46"/>
      <c r="Q52" s="45"/>
      <c r="R52" s="45"/>
      <c r="S52" s="46"/>
      <c r="T52" s="47"/>
      <c r="U52" s="47"/>
      <c r="V52" s="48"/>
      <c r="W52" s="49"/>
      <c r="X52" s="45"/>
      <c r="Y52" s="45"/>
      <c r="Z52" s="45"/>
      <c r="AA52" s="45"/>
      <c r="AB52" s="45"/>
      <c r="AC52" s="45"/>
      <c r="AD52" s="46"/>
      <c r="AE52" s="45"/>
      <c r="AF52" s="45"/>
      <c r="AG52" s="46"/>
      <c r="AH52" s="47"/>
      <c r="AI52" s="47"/>
      <c r="AJ52" s="48"/>
      <c r="AK52" s="49"/>
      <c r="AL52" s="45"/>
      <c r="AM52" s="45"/>
      <c r="AN52" s="45"/>
      <c r="AO52" s="45"/>
      <c r="AP52" s="45"/>
      <c r="AQ52" s="45"/>
      <c r="AR52" s="46"/>
      <c r="AS52" s="45"/>
      <c r="AT52" s="45"/>
      <c r="AU52" s="46"/>
      <c r="AV52" s="47"/>
      <c r="AW52" s="47"/>
      <c r="AX52" s="48"/>
      <c r="AY52" s="49"/>
      <c r="AZ52" s="45"/>
    </row>
    <row r="53" spans="1:52" ht="15" x14ac:dyDescent="0.2">
      <c r="A53" s="45"/>
      <c r="B53" s="46"/>
      <c r="C53" s="45"/>
      <c r="D53" s="45"/>
      <c r="E53" s="46"/>
      <c r="F53" s="47"/>
      <c r="G53" s="47"/>
      <c r="H53" s="48"/>
      <c r="I53" s="49"/>
      <c r="J53" s="50"/>
      <c r="K53" s="45"/>
      <c r="L53" s="45"/>
      <c r="M53" s="45"/>
      <c r="N53" s="45"/>
      <c r="O53" s="45"/>
      <c r="P53" s="46"/>
      <c r="Q53" s="45"/>
      <c r="R53" s="45"/>
      <c r="S53" s="46"/>
      <c r="T53" s="47"/>
      <c r="U53" s="47"/>
      <c r="V53" s="48"/>
      <c r="W53" s="49"/>
      <c r="X53" s="50"/>
      <c r="Y53" s="45"/>
      <c r="Z53" s="45"/>
      <c r="AA53" s="45"/>
      <c r="AB53" s="45"/>
      <c r="AC53" s="45"/>
      <c r="AD53" s="46"/>
      <c r="AE53" s="45"/>
      <c r="AF53" s="45"/>
      <c r="AG53" s="46"/>
      <c r="AH53" s="47"/>
      <c r="AI53" s="47"/>
      <c r="AJ53" s="48"/>
      <c r="AK53" s="49"/>
      <c r="AL53" s="50"/>
      <c r="AM53" s="45"/>
      <c r="AN53" s="45"/>
      <c r="AO53" s="45"/>
      <c r="AP53" s="45"/>
      <c r="AQ53" s="45"/>
      <c r="AR53" s="46"/>
      <c r="AS53" s="45"/>
      <c r="AT53" s="45"/>
      <c r="AU53" s="46"/>
      <c r="AV53" s="47"/>
      <c r="AW53" s="47"/>
      <c r="AX53" s="48"/>
      <c r="AY53" s="49"/>
      <c r="AZ53" s="50"/>
    </row>
    <row r="54" spans="1:52" x14ac:dyDescent="0.2">
      <c r="A54" s="45"/>
      <c r="B54" s="46"/>
      <c r="C54" s="45"/>
      <c r="D54" s="45"/>
      <c r="E54" s="46"/>
      <c r="F54" s="47"/>
      <c r="G54" s="47"/>
      <c r="H54" s="48"/>
      <c r="I54" s="49"/>
      <c r="J54" s="45"/>
      <c r="K54" s="45"/>
      <c r="L54" s="45"/>
      <c r="M54" s="45"/>
      <c r="N54" s="45"/>
      <c r="O54" s="45"/>
      <c r="P54" s="46"/>
      <c r="Q54" s="45"/>
      <c r="R54" s="45"/>
      <c r="S54" s="46"/>
      <c r="T54" s="47"/>
      <c r="U54" s="47"/>
      <c r="V54" s="48"/>
      <c r="W54" s="49"/>
      <c r="X54" s="45"/>
      <c r="Y54" s="45"/>
      <c r="Z54" s="45"/>
      <c r="AA54" s="45"/>
      <c r="AB54" s="45"/>
      <c r="AC54" s="45"/>
      <c r="AD54" s="46"/>
      <c r="AE54" s="45"/>
      <c r="AF54" s="45"/>
      <c r="AG54" s="46"/>
      <c r="AH54" s="47"/>
      <c r="AI54" s="47"/>
      <c r="AJ54" s="48"/>
      <c r="AK54" s="49"/>
      <c r="AL54" s="45"/>
      <c r="AM54" s="45"/>
      <c r="AN54" s="45"/>
      <c r="AO54" s="45"/>
      <c r="AP54" s="45"/>
      <c r="AQ54" s="45"/>
      <c r="AR54" s="46"/>
      <c r="AS54" s="45"/>
      <c r="AT54" s="45"/>
      <c r="AU54" s="46"/>
      <c r="AV54" s="47"/>
      <c r="AW54" s="47"/>
      <c r="AX54" s="48"/>
      <c r="AY54" s="49"/>
      <c r="AZ54" s="45"/>
    </row>
    <row r="55" spans="1:52" x14ac:dyDescent="0.2">
      <c r="A55" s="45"/>
      <c r="B55" s="46"/>
      <c r="C55" s="45"/>
      <c r="D55" s="45"/>
      <c r="E55" s="46"/>
      <c r="F55" s="47"/>
      <c r="G55" s="47"/>
      <c r="H55" s="48"/>
      <c r="I55" s="49"/>
      <c r="J55" s="45"/>
      <c r="K55" s="45"/>
      <c r="L55" s="45"/>
      <c r="M55" s="45"/>
      <c r="N55" s="45"/>
      <c r="O55" s="45"/>
      <c r="P55" s="46"/>
      <c r="Q55" s="45"/>
      <c r="R55" s="45"/>
      <c r="S55" s="46"/>
      <c r="T55" s="47"/>
      <c r="U55" s="47"/>
      <c r="V55" s="48"/>
      <c r="W55" s="49"/>
      <c r="X55" s="45"/>
      <c r="Y55" s="45"/>
      <c r="Z55" s="45"/>
      <c r="AA55" s="45"/>
      <c r="AB55" s="45"/>
      <c r="AC55" s="45"/>
      <c r="AD55" s="46"/>
      <c r="AE55" s="45"/>
      <c r="AF55" s="45"/>
      <c r="AG55" s="46"/>
      <c r="AH55" s="47"/>
      <c r="AI55" s="47"/>
      <c r="AJ55" s="48"/>
      <c r="AK55" s="49"/>
      <c r="AL55" s="45"/>
      <c r="AM55" s="45"/>
      <c r="AN55" s="45"/>
      <c r="AO55" s="45"/>
      <c r="AP55" s="45"/>
      <c r="AQ55" s="45"/>
      <c r="AR55" s="46"/>
      <c r="AS55" s="45"/>
      <c r="AT55" s="45"/>
      <c r="AU55" s="46"/>
      <c r="AV55" s="47"/>
      <c r="AW55" s="47"/>
      <c r="AX55" s="48"/>
      <c r="AY55" s="49"/>
      <c r="AZ55" s="45"/>
    </row>
    <row r="56" spans="1:52" x14ac:dyDescent="0.2">
      <c r="A56" s="45"/>
      <c r="B56" s="46"/>
      <c r="C56" s="45"/>
      <c r="D56" s="45"/>
      <c r="E56" s="46"/>
      <c r="F56" s="47"/>
      <c r="G56" s="47"/>
      <c r="H56" s="48"/>
      <c r="I56" s="49"/>
      <c r="J56" s="45"/>
      <c r="K56" s="45"/>
      <c r="L56" s="45"/>
      <c r="M56" s="45"/>
      <c r="N56" s="45"/>
      <c r="O56" s="45"/>
      <c r="P56" s="46"/>
      <c r="Q56" s="45"/>
      <c r="R56" s="45"/>
      <c r="S56" s="46"/>
      <c r="T56" s="47"/>
      <c r="U56" s="47"/>
      <c r="V56" s="48"/>
      <c r="W56" s="49"/>
      <c r="X56" s="45"/>
      <c r="Y56" s="45"/>
      <c r="Z56" s="45"/>
      <c r="AA56" s="45"/>
      <c r="AB56" s="45"/>
      <c r="AC56" s="45"/>
      <c r="AD56" s="46"/>
      <c r="AE56" s="45"/>
      <c r="AF56" s="45"/>
      <c r="AG56" s="46"/>
      <c r="AH56" s="47"/>
      <c r="AI56" s="47"/>
      <c r="AJ56" s="48"/>
      <c r="AK56" s="49"/>
      <c r="AL56" s="45"/>
      <c r="AM56" s="45"/>
      <c r="AN56" s="45"/>
      <c r="AO56" s="45"/>
      <c r="AP56" s="45"/>
      <c r="AQ56" s="45"/>
      <c r="AR56" s="46"/>
      <c r="AS56" s="45"/>
      <c r="AT56" s="45"/>
      <c r="AU56" s="46"/>
      <c r="AV56" s="47"/>
      <c r="AW56" s="47"/>
      <c r="AX56" s="48"/>
      <c r="AY56" s="49"/>
      <c r="AZ56" s="45"/>
    </row>
    <row r="57" spans="1:52" x14ac:dyDescent="0.2">
      <c r="A57" s="45"/>
      <c r="B57" s="46"/>
      <c r="C57" s="45"/>
      <c r="D57" s="45"/>
      <c r="E57" s="46"/>
      <c r="F57" s="47"/>
      <c r="G57" s="47"/>
      <c r="H57" s="48"/>
      <c r="I57" s="49"/>
      <c r="J57" s="45"/>
      <c r="K57" s="45"/>
      <c r="L57" s="45"/>
      <c r="M57" s="45"/>
      <c r="N57" s="45"/>
      <c r="O57" s="45"/>
      <c r="P57" s="46"/>
      <c r="Q57" s="45"/>
      <c r="R57" s="45"/>
      <c r="S57" s="46"/>
      <c r="T57" s="47"/>
      <c r="U57" s="47"/>
      <c r="V57" s="48"/>
      <c r="W57" s="49"/>
      <c r="X57" s="45"/>
      <c r="Y57" s="45"/>
      <c r="Z57" s="45"/>
      <c r="AA57" s="45"/>
      <c r="AB57" s="45"/>
      <c r="AC57" s="45"/>
      <c r="AD57" s="46"/>
      <c r="AE57" s="45"/>
      <c r="AF57" s="45"/>
      <c r="AG57" s="46"/>
      <c r="AH57" s="47"/>
      <c r="AI57" s="47"/>
      <c r="AJ57" s="48"/>
      <c r="AK57" s="49"/>
      <c r="AL57" s="45"/>
      <c r="AM57" s="45"/>
      <c r="AN57" s="45"/>
      <c r="AO57" s="45"/>
      <c r="AP57" s="45"/>
      <c r="AQ57" s="45"/>
      <c r="AR57" s="46"/>
      <c r="AS57" s="45"/>
      <c r="AT57" s="45"/>
      <c r="AU57" s="46"/>
      <c r="AV57" s="47"/>
      <c r="AW57" s="47"/>
      <c r="AX57" s="48"/>
      <c r="AY57" s="49"/>
      <c r="AZ57" s="45"/>
    </row>
    <row r="58" spans="1:52" x14ac:dyDescent="0.2">
      <c r="A58" s="45"/>
      <c r="B58" s="46"/>
      <c r="C58" s="45"/>
      <c r="D58" s="45"/>
      <c r="E58" s="46"/>
      <c r="F58" s="47"/>
      <c r="G58" s="47"/>
      <c r="H58" s="48"/>
      <c r="I58" s="49"/>
      <c r="J58" s="45"/>
      <c r="K58" s="45"/>
      <c r="L58" s="45"/>
      <c r="M58" s="45"/>
      <c r="N58" s="45"/>
      <c r="O58" s="45"/>
      <c r="P58" s="46"/>
      <c r="Q58" s="45"/>
      <c r="R58" s="45"/>
      <c r="S58" s="46"/>
      <c r="T58" s="47"/>
      <c r="U58" s="47"/>
      <c r="V58" s="48"/>
      <c r="W58" s="49"/>
      <c r="X58" s="45"/>
      <c r="Y58" s="45"/>
      <c r="Z58" s="45"/>
      <c r="AA58" s="45"/>
      <c r="AB58" s="45"/>
      <c r="AC58" s="45"/>
      <c r="AD58" s="46"/>
      <c r="AE58" s="45"/>
      <c r="AF58" s="45"/>
      <c r="AG58" s="46"/>
      <c r="AH58" s="47"/>
      <c r="AI58" s="47"/>
      <c r="AJ58" s="48"/>
      <c r="AK58" s="49"/>
      <c r="AL58" s="45"/>
      <c r="AM58" s="45"/>
      <c r="AN58" s="45"/>
      <c r="AO58" s="45"/>
      <c r="AP58" s="45"/>
      <c r="AQ58" s="45"/>
      <c r="AR58" s="46"/>
      <c r="AS58" s="45"/>
      <c r="AT58" s="45"/>
      <c r="AU58" s="46"/>
      <c r="AV58" s="47"/>
      <c r="AW58" s="47"/>
      <c r="AX58" s="48"/>
      <c r="AY58" s="49"/>
      <c r="AZ58" s="45"/>
    </row>
    <row r="59" spans="1:52" x14ac:dyDescent="0.2">
      <c r="A59" s="45"/>
      <c r="B59" s="46"/>
      <c r="C59" s="45"/>
      <c r="D59" s="45"/>
      <c r="E59" s="46"/>
      <c r="F59" s="47"/>
      <c r="G59" s="47"/>
      <c r="H59" s="48"/>
      <c r="I59" s="49"/>
      <c r="J59" s="45"/>
      <c r="K59" s="45"/>
      <c r="L59" s="45"/>
      <c r="M59" s="45"/>
      <c r="N59" s="45"/>
      <c r="O59" s="45"/>
      <c r="P59" s="46"/>
      <c r="Q59" s="45"/>
      <c r="R59" s="45"/>
      <c r="S59" s="46"/>
      <c r="T59" s="47"/>
      <c r="U59" s="47"/>
      <c r="V59" s="48"/>
      <c r="W59" s="49"/>
      <c r="X59" s="45"/>
      <c r="Y59" s="45"/>
      <c r="Z59" s="45"/>
      <c r="AA59" s="45"/>
      <c r="AB59" s="45"/>
      <c r="AC59" s="45"/>
      <c r="AD59" s="46"/>
      <c r="AE59" s="45"/>
      <c r="AF59" s="45"/>
      <c r="AG59" s="46"/>
      <c r="AH59" s="47"/>
      <c r="AI59" s="47"/>
      <c r="AJ59" s="48"/>
      <c r="AK59" s="49"/>
      <c r="AL59" s="45"/>
      <c r="AM59" s="45"/>
      <c r="AN59" s="45"/>
      <c r="AO59" s="45"/>
      <c r="AP59" s="45"/>
      <c r="AQ59" s="45"/>
      <c r="AR59" s="46"/>
      <c r="AS59" s="45"/>
      <c r="AT59" s="45"/>
      <c r="AU59" s="46"/>
      <c r="AV59" s="47"/>
      <c r="AW59" s="47"/>
      <c r="AX59" s="48"/>
      <c r="AY59" s="49"/>
      <c r="AZ59" s="45"/>
    </row>
    <row r="60" spans="1:52" x14ac:dyDescent="0.2">
      <c r="A60" s="45"/>
      <c r="B60" s="46"/>
      <c r="C60" s="45"/>
      <c r="D60" s="45"/>
      <c r="E60" s="46"/>
      <c r="F60" s="47"/>
      <c r="G60" s="47"/>
      <c r="H60" s="48"/>
      <c r="I60" s="49"/>
      <c r="J60" s="45"/>
      <c r="K60" s="45"/>
      <c r="L60" s="45"/>
      <c r="M60" s="45"/>
      <c r="N60" s="45"/>
      <c r="O60" s="45"/>
      <c r="P60" s="46"/>
      <c r="Q60" s="45"/>
      <c r="R60" s="45"/>
      <c r="S60" s="46"/>
      <c r="T60" s="47"/>
      <c r="U60" s="47"/>
      <c r="V60" s="48"/>
      <c r="W60" s="49"/>
      <c r="X60" s="45"/>
      <c r="Y60" s="45"/>
      <c r="Z60" s="45"/>
      <c r="AA60" s="45"/>
      <c r="AB60" s="45"/>
      <c r="AC60" s="45"/>
      <c r="AD60" s="46"/>
      <c r="AE60" s="45"/>
      <c r="AF60" s="45"/>
      <c r="AG60" s="46"/>
      <c r="AH60" s="47"/>
      <c r="AI60" s="47"/>
      <c r="AJ60" s="48"/>
      <c r="AK60" s="49"/>
      <c r="AL60" s="45"/>
      <c r="AM60" s="45"/>
      <c r="AN60" s="45"/>
      <c r="AO60" s="45"/>
      <c r="AP60" s="45"/>
      <c r="AQ60" s="45"/>
      <c r="AR60" s="46"/>
      <c r="AS60" s="45"/>
      <c r="AT60" s="45"/>
      <c r="AU60" s="46"/>
      <c r="AV60" s="47"/>
      <c r="AW60" s="47"/>
      <c r="AX60" s="48"/>
      <c r="AY60" s="49"/>
      <c r="AZ60" s="45"/>
    </row>
    <row r="61" spans="1:52" ht="15" x14ac:dyDescent="0.2">
      <c r="A61" s="45"/>
      <c r="B61" s="46"/>
      <c r="C61" s="45"/>
      <c r="D61" s="45"/>
      <c r="E61" s="46"/>
      <c r="F61" s="47"/>
      <c r="G61" s="47"/>
      <c r="H61" s="48"/>
      <c r="I61" s="49"/>
      <c r="J61" s="50"/>
      <c r="K61" s="45"/>
      <c r="L61" s="45"/>
      <c r="M61" s="45"/>
      <c r="N61" s="45"/>
      <c r="O61" s="45"/>
      <c r="P61" s="46"/>
      <c r="Q61" s="45"/>
      <c r="R61" s="45"/>
      <c r="S61" s="46"/>
      <c r="T61" s="47"/>
      <c r="U61" s="47"/>
      <c r="V61" s="48"/>
      <c r="W61" s="49"/>
      <c r="X61" s="50"/>
      <c r="Y61" s="45"/>
      <c r="Z61" s="45"/>
      <c r="AA61" s="45"/>
      <c r="AB61" s="45"/>
      <c r="AC61" s="45"/>
      <c r="AD61" s="46"/>
      <c r="AE61" s="45"/>
      <c r="AF61" s="45"/>
      <c r="AG61" s="46"/>
      <c r="AH61" s="47"/>
      <c r="AI61" s="47"/>
      <c r="AJ61" s="48"/>
      <c r="AK61" s="49"/>
      <c r="AL61" s="50"/>
      <c r="AM61" s="45"/>
      <c r="AN61" s="45"/>
      <c r="AO61" s="45"/>
      <c r="AP61" s="45"/>
      <c r="AQ61" s="45"/>
      <c r="AR61" s="46"/>
      <c r="AS61" s="45"/>
      <c r="AT61" s="45"/>
      <c r="AU61" s="46"/>
      <c r="AV61" s="47"/>
      <c r="AW61" s="47"/>
      <c r="AX61" s="48"/>
      <c r="AY61" s="49"/>
      <c r="AZ61" s="50"/>
    </row>
    <row r="62" spans="1:52" x14ac:dyDescent="0.2">
      <c r="A62" s="45"/>
      <c r="B62" s="46"/>
      <c r="C62" s="45"/>
      <c r="D62" s="45"/>
      <c r="E62" s="46"/>
      <c r="F62" s="47"/>
      <c r="G62" s="47"/>
      <c r="H62" s="48"/>
      <c r="I62" s="49"/>
      <c r="J62" s="45"/>
      <c r="K62" s="45"/>
      <c r="L62" s="45"/>
      <c r="M62" s="45"/>
      <c r="N62" s="45"/>
      <c r="O62" s="45"/>
      <c r="P62" s="46"/>
      <c r="Q62" s="45"/>
      <c r="R62" s="45"/>
      <c r="S62" s="46"/>
      <c r="T62" s="47"/>
      <c r="U62" s="47"/>
      <c r="V62" s="48"/>
      <c r="W62" s="49"/>
      <c r="X62" s="45"/>
      <c r="Y62" s="45"/>
      <c r="Z62" s="45"/>
      <c r="AA62" s="45"/>
      <c r="AB62" s="45"/>
      <c r="AC62" s="45"/>
      <c r="AD62" s="46"/>
      <c r="AE62" s="45"/>
      <c r="AF62" s="45"/>
      <c r="AG62" s="46"/>
      <c r="AH62" s="47"/>
      <c r="AI62" s="47"/>
      <c r="AJ62" s="48"/>
      <c r="AK62" s="49"/>
      <c r="AL62" s="45"/>
      <c r="AM62" s="45"/>
      <c r="AN62" s="45"/>
      <c r="AO62" s="45"/>
      <c r="AP62" s="45"/>
      <c r="AQ62" s="45"/>
      <c r="AR62" s="46"/>
      <c r="AS62" s="45"/>
      <c r="AT62" s="45"/>
      <c r="AU62" s="46"/>
      <c r="AV62" s="47"/>
      <c r="AW62" s="47"/>
      <c r="AX62" s="48"/>
      <c r="AY62" s="49"/>
      <c r="AZ62" s="45"/>
    </row>
  </sheetData>
  <sheetProtection algorithmName="SHA-512" hashValue="5uCHhd9gM4FU6Csio9VbexlraiabtgWzeizJ+Gg1lk47pR4x5rOvU+9vqcTf0uyO6JcPqOYmAqiULsxzwTA/Og==" saltValue="QBz02pSbtfiR3gbOqAiS1Q==" spinCount="100000" sheet="1" selectLockedCells="1"/>
  <protectedRanges>
    <protectedRange sqref="B14:B16" name="Obseg1"/>
  </protectedRanges>
  <mergeCells count="9">
    <mergeCell ref="AE22:AP22"/>
    <mergeCell ref="D22:F22"/>
    <mergeCell ref="AQ22:AY22"/>
    <mergeCell ref="B6:C6"/>
    <mergeCell ref="B8:C8"/>
    <mergeCell ref="A18:C18"/>
    <mergeCell ref="G22:R22"/>
    <mergeCell ref="S22:AD22"/>
    <mergeCell ref="A16:C16"/>
  </mergeCells>
  <dataValidations count="1">
    <dataValidation type="whole" errorStyle="warning" operator="lessThanOrEqual" allowBlank="1" showInputMessage="1" showErrorMessage="1" errorTitle="Opozorilo" error="Najvišja stopnja pavšala je 40 %. " sqref="B12" xr:uid="{59989FD6-3089-4D70-8758-CD09629F2AF7}">
      <formula1>40</formula1>
    </dataValidation>
  </dataValidations>
  <pageMargins left="0.43" right="0.31" top="0.41" bottom="0.39" header="0.17" footer="0.17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699A-975A-4AA9-8891-A0514E8E8446}">
  <sheetPr>
    <tabColor indexed="10"/>
  </sheetPr>
  <dimension ref="A2:H133"/>
  <sheetViews>
    <sheetView showGridLines="0" view="pageBreakPreview" topLeftCell="A4" zoomScaleNormal="85" zoomScaleSheetLayoutView="100" zoomScalePageLayoutView="90" workbookViewId="0">
      <selection activeCell="A5" sqref="A5"/>
    </sheetView>
  </sheetViews>
  <sheetFormatPr defaultRowHeight="12.75" x14ac:dyDescent="0.25"/>
  <cols>
    <col min="1" max="1" width="8.42578125" style="5" customWidth="1"/>
    <col min="2" max="2" width="16.85546875" style="6" customWidth="1"/>
    <col min="3" max="3" width="16.42578125" style="6" bestFit="1" customWidth="1"/>
    <col min="4" max="4" width="13.85546875" style="5" bestFit="1" customWidth="1"/>
    <col min="5" max="5" width="10.140625" style="12" bestFit="1" customWidth="1"/>
    <col min="6" max="6" width="19" style="12" customWidth="1"/>
    <col min="7" max="7" width="15.42578125" style="7" customWidth="1"/>
    <col min="8" max="8" width="17.5703125" style="8" customWidth="1"/>
    <col min="9" max="257" width="9.140625" style="6"/>
    <col min="258" max="258" width="8.42578125" style="6" customWidth="1"/>
    <col min="259" max="259" width="16.85546875" style="6" customWidth="1"/>
    <col min="260" max="260" width="19.5703125" style="6" customWidth="1"/>
    <col min="261" max="261" width="19" style="6" customWidth="1"/>
    <col min="262" max="262" width="15.42578125" style="6" customWidth="1"/>
    <col min="263" max="263" width="17.5703125" style="6" customWidth="1"/>
    <col min="264" max="513" width="9.140625" style="6"/>
    <col min="514" max="514" width="8.42578125" style="6" customWidth="1"/>
    <col min="515" max="515" width="16.85546875" style="6" customWidth="1"/>
    <col min="516" max="516" width="19.5703125" style="6" customWidth="1"/>
    <col min="517" max="517" width="19" style="6" customWidth="1"/>
    <col min="518" max="518" width="15.42578125" style="6" customWidth="1"/>
    <col min="519" max="519" width="17.5703125" style="6" customWidth="1"/>
    <col min="520" max="769" width="9.140625" style="6"/>
    <col min="770" max="770" width="8.42578125" style="6" customWidth="1"/>
    <col min="771" max="771" width="16.85546875" style="6" customWidth="1"/>
    <col min="772" max="772" width="19.5703125" style="6" customWidth="1"/>
    <col min="773" max="773" width="19" style="6" customWidth="1"/>
    <col min="774" max="774" width="15.42578125" style="6" customWidth="1"/>
    <col min="775" max="775" width="17.5703125" style="6" customWidth="1"/>
    <col min="776" max="1025" width="9.140625" style="6"/>
    <col min="1026" max="1026" width="8.42578125" style="6" customWidth="1"/>
    <col min="1027" max="1027" width="16.85546875" style="6" customWidth="1"/>
    <col min="1028" max="1028" width="19.5703125" style="6" customWidth="1"/>
    <col min="1029" max="1029" width="19" style="6" customWidth="1"/>
    <col min="1030" max="1030" width="15.42578125" style="6" customWidth="1"/>
    <col min="1031" max="1031" width="17.5703125" style="6" customWidth="1"/>
    <col min="1032" max="1281" width="9.140625" style="6"/>
    <col min="1282" max="1282" width="8.42578125" style="6" customWidth="1"/>
    <col min="1283" max="1283" width="16.85546875" style="6" customWidth="1"/>
    <col min="1284" max="1284" width="19.5703125" style="6" customWidth="1"/>
    <col min="1285" max="1285" width="19" style="6" customWidth="1"/>
    <col min="1286" max="1286" width="15.42578125" style="6" customWidth="1"/>
    <col min="1287" max="1287" width="17.5703125" style="6" customWidth="1"/>
    <col min="1288" max="1537" width="9.140625" style="6"/>
    <col min="1538" max="1538" width="8.42578125" style="6" customWidth="1"/>
    <col min="1539" max="1539" width="16.85546875" style="6" customWidth="1"/>
    <col min="1540" max="1540" width="19.5703125" style="6" customWidth="1"/>
    <col min="1541" max="1541" width="19" style="6" customWidth="1"/>
    <col min="1542" max="1542" width="15.42578125" style="6" customWidth="1"/>
    <col min="1543" max="1543" width="17.5703125" style="6" customWidth="1"/>
    <col min="1544" max="1793" width="9.140625" style="6"/>
    <col min="1794" max="1794" width="8.42578125" style="6" customWidth="1"/>
    <col min="1795" max="1795" width="16.85546875" style="6" customWidth="1"/>
    <col min="1796" max="1796" width="19.5703125" style="6" customWidth="1"/>
    <col min="1797" max="1797" width="19" style="6" customWidth="1"/>
    <col min="1798" max="1798" width="15.42578125" style="6" customWidth="1"/>
    <col min="1799" max="1799" width="17.5703125" style="6" customWidth="1"/>
    <col min="1800" max="2049" width="9.140625" style="6"/>
    <col min="2050" max="2050" width="8.42578125" style="6" customWidth="1"/>
    <col min="2051" max="2051" width="16.85546875" style="6" customWidth="1"/>
    <col min="2052" max="2052" width="19.5703125" style="6" customWidth="1"/>
    <col min="2053" max="2053" width="19" style="6" customWidth="1"/>
    <col min="2054" max="2054" width="15.42578125" style="6" customWidth="1"/>
    <col min="2055" max="2055" width="17.5703125" style="6" customWidth="1"/>
    <col min="2056" max="2305" width="9.140625" style="6"/>
    <col min="2306" max="2306" width="8.42578125" style="6" customWidth="1"/>
    <col min="2307" max="2307" width="16.85546875" style="6" customWidth="1"/>
    <col min="2308" max="2308" width="19.5703125" style="6" customWidth="1"/>
    <col min="2309" max="2309" width="19" style="6" customWidth="1"/>
    <col min="2310" max="2310" width="15.42578125" style="6" customWidth="1"/>
    <col min="2311" max="2311" width="17.5703125" style="6" customWidth="1"/>
    <col min="2312" max="2561" width="9.140625" style="6"/>
    <col min="2562" max="2562" width="8.42578125" style="6" customWidth="1"/>
    <col min="2563" max="2563" width="16.85546875" style="6" customWidth="1"/>
    <col min="2564" max="2564" width="19.5703125" style="6" customWidth="1"/>
    <col min="2565" max="2565" width="19" style="6" customWidth="1"/>
    <col min="2566" max="2566" width="15.42578125" style="6" customWidth="1"/>
    <col min="2567" max="2567" width="17.5703125" style="6" customWidth="1"/>
    <col min="2568" max="2817" width="9.140625" style="6"/>
    <col min="2818" max="2818" width="8.42578125" style="6" customWidth="1"/>
    <col min="2819" max="2819" width="16.85546875" style="6" customWidth="1"/>
    <col min="2820" max="2820" width="19.5703125" style="6" customWidth="1"/>
    <col min="2821" max="2821" width="19" style="6" customWidth="1"/>
    <col min="2822" max="2822" width="15.42578125" style="6" customWidth="1"/>
    <col min="2823" max="2823" width="17.5703125" style="6" customWidth="1"/>
    <col min="2824" max="3073" width="9.140625" style="6"/>
    <col min="3074" max="3074" width="8.42578125" style="6" customWidth="1"/>
    <col min="3075" max="3075" width="16.85546875" style="6" customWidth="1"/>
    <col min="3076" max="3076" width="19.5703125" style="6" customWidth="1"/>
    <col min="3077" max="3077" width="19" style="6" customWidth="1"/>
    <col min="3078" max="3078" width="15.42578125" style="6" customWidth="1"/>
    <col min="3079" max="3079" width="17.5703125" style="6" customWidth="1"/>
    <col min="3080" max="3329" width="9.140625" style="6"/>
    <col min="3330" max="3330" width="8.42578125" style="6" customWidth="1"/>
    <col min="3331" max="3331" width="16.85546875" style="6" customWidth="1"/>
    <col min="3332" max="3332" width="19.5703125" style="6" customWidth="1"/>
    <col min="3333" max="3333" width="19" style="6" customWidth="1"/>
    <col min="3334" max="3334" width="15.42578125" style="6" customWidth="1"/>
    <col min="3335" max="3335" width="17.5703125" style="6" customWidth="1"/>
    <col min="3336" max="3585" width="9.140625" style="6"/>
    <col min="3586" max="3586" width="8.42578125" style="6" customWidth="1"/>
    <col min="3587" max="3587" width="16.85546875" style="6" customWidth="1"/>
    <col min="3588" max="3588" width="19.5703125" style="6" customWidth="1"/>
    <col min="3589" max="3589" width="19" style="6" customWidth="1"/>
    <col min="3590" max="3590" width="15.42578125" style="6" customWidth="1"/>
    <col min="3591" max="3591" width="17.5703125" style="6" customWidth="1"/>
    <col min="3592" max="3841" width="9.140625" style="6"/>
    <col min="3842" max="3842" width="8.42578125" style="6" customWidth="1"/>
    <col min="3843" max="3843" width="16.85546875" style="6" customWidth="1"/>
    <col min="3844" max="3844" width="19.5703125" style="6" customWidth="1"/>
    <col min="3845" max="3845" width="19" style="6" customWidth="1"/>
    <col min="3846" max="3846" width="15.42578125" style="6" customWidth="1"/>
    <col min="3847" max="3847" width="17.5703125" style="6" customWidth="1"/>
    <col min="3848" max="4097" width="9.140625" style="6"/>
    <col min="4098" max="4098" width="8.42578125" style="6" customWidth="1"/>
    <col min="4099" max="4099" width="16.85546875" style="6" customWidth="1"/>
    <col min="4100" max="4100" width="19.5703125" style="6" customWidth="1"/>
    <col min="4101" max="4101" width="19" style="6" customWidth="1"/>
    <col min="4102" max="4102" width="15.42578125" style="6" customWidth="1"/>
    <col min="4103" max="4103" width="17.5703125" style="6" customWidth="1"/>
    <col min="4104" max="4353" width="9.140625" style="6"/>
    <col min="4354" max="4354" width="8.42578125" style="6" customWidth="1"/>
    <col min="4355" max="4355" width="16.85546875" style="6" customWidth="1"/>
    <col min="4356" max="4356" width="19.5703125" style="6" customWidth="1"/>
    <col min="4357" max="4357" width="19" style="6" customWidth="1"/>
    <col min="4358" max="4358" width="15.42578125" style="6" customWidth="1"/>
    <col min="4359" max="4359" width="17.5703125" style="6" customWidth="1"/>
    <col min="4360" max="4609" width="9.140625" style="6"/>
    <col min="4610" max="4610" width="8.42578125" style="6" customWidth="1"/>
    <col min="4611" max="4611" width="16.85546875" style="6" customWidth="1"/>
    <col min="4612" max="4612" width="19.5703125" style="6" customWidth="1"/>
    <col min="4613" max="4613" width="19" style="6" customWidth="1"/>
    <col min="4614" max="4614" width="15.42578125" style="6" customWidth="1"/>
    <col min="4615" max="4615" width="17.5703125" style="6" customWidth="1"/>
    <col min="4616" max="4865" width="9.140625" style="6"/>
    <col min="4866" max="4866" width="8.42578125" style="6" customWidth="1"/>
    <col min="4867" max="4867" width="16.85546875" style="6" customWidth="1"/>
    <col min="4868" max="4868" width="19.5703125" style="6" customWidth="1"/>
    <col min="4869" max="4869" width="19" style="6" customWidth="1"/>
    <col min="4870" max="4870" width="15.42578125" style="6" customWidth="1"/>
    <col min="4871" max="4871" width="17.5703125" style="6" customWidth="1"/>
    <col min="4872" max="5121" width="9.140625" style="6"/>
    <col min="5122" max="5122" width="8.42578125" style="6" customWidth="1"/>
    <col min="5123" max="5123" width="16.85546875" style="6" customWidth="1"/>
    <col min="5124" max="5124" width="19.5703125" style="6" customWidth="1"/>
    <col min="5125" max="5125" width="19" style="6" customWidth="1"/>
    <col min="5126" max="5126" width="15.42578125" style="6" customWidth="1"/>
    <col min="5127" max="5127" width="17.5703125" style="6" customWidth="1"/>
    <col min="5128" max="5377" width="9.140625" style="6"/>
    <col min="5378" max="5378" width="8.42578125" style="6" customWidth="1"/>
    <col min="5379" max="5379" width="16.85546875" style="6" customWidth="1"/>
    <col min="5380" max="5380" width="19.5703125" style="6" customWidth="1"/>
    <col min="5381" max="5381" width="19" style="6" customWidth="1"/>
    <col min="5382" max="5382" width="15.42578125" style="6" customWidth="1"/>
    <col min="5383" max="5383" width="17.5703125" style="6" customWidth="1"/>
    <col min="5384" max="5633" width="9.140625" style="6"/>
    <col min="5634" max="5634" width="8.42578125" style="6" customWidth="1"/>
    <col min="5635" max="5635" width="16.85546875" style="6" customWidth="1"/>
    <col min="5636" max="5636" width="19.5703125" style="6" customWidth="1"/>
    <col min="5637" max="5637" width="19" style="6" customWidth="1"/>
    <col min="5638" max="5638" width="15.42578125" style="6" customWidth="1"/>
    <col min="5639" max="5639" width="17.5703125" style="6" customWidth="1"/>
    <col min="5640" max="5889" width="9.140625" style="6"/>
    <col min="5890" max="5890" width="8.42578125" style="6" customWidth="1"/>
    <col min="5891" max="5891" width="16.85546875" style="6" customWidth="1"/>
    <col min="5892" max="5892" width="19.5703125" style="6" customWidth="1"/>
    <col min="5893" max="5893" width="19" style="6" customWidth="1"/>
    <col min="5894" max="5894" width="15.42578125" style="6" customWidth="1"/>
    <col min="5895" max="5895" width="17.5703125" style="6" customWidth="1"/>
    <col min="5896" max="6145" width="9.140625" style="6"/>
    <col min="6146" max="6146" width="8.42578125" style="6" customWidth="1"/>
    <col min="6147" max="6147" width="16.85546875" style="6" customWidth="1"/>
    <col min="6148" max="6148" width="19.5703125" style="6" customWidth="1"/>
    <col min="6149" max="6149" width="19" style="6" customWidth="1"/>
    <col min="6150" max="6150" width="15.42578125" style="6" customWidth="1"/>
    <col min="6151" max="6151" width="17.5703125" style="6" customWidth="1"/>
    <col min="6152" max="6401" width="9.140625" style="6"/>
    <col min="6402" max="6402" width="8.42578125" style="6" customWidth="1"/>
    <col min="6403" max="6403" width="16.85546875" style="6" customWidth="1"/>
    <col min="6404" max="6404" width="19.5703125" style="6" customWidth="1"/>
    <col min="6405" max="6405" width="19" style="6" customWidth="1"/>
    <col min="6406" max="6406" width="15.42578125" style="6" customWidth="1"/>
    <col min="6407" max="6407" width="17.5703125" style="6" customWidth="1"/>
    <col min="6408" max="6657" width="9.140625" style="6"/>
    <col min="6658" max="6658" width="8.42578125" style="6" customWidth="1"/>
    <col min="6659" max="6659" width="16.85546875" style="6" customWidth="1"/>
    <col min="6660" max="6660" width="19.5703125" style="6" customWidth="1"/>
    <col min="6661" max="6661" width="19" style="6" customWidth="1"/>
    <col min="6662" max="6662" width="15.42578125" style="6" customWidth="1"/>
    <col min="6663" max="6663" width="17.5703125" style="6" customWidth="1"/>
    <col min="6664" max="6913" width="9.140625" style="6"/>
    <col min="6914" max="6914" width="8.42578125" style="6" customWidth="1"/>
    <col min="6915" max="6915" width="16.85546875" style="6" customWidth="1"/>
    <col min="6916" max="6916" width="19.5703125" style="6" customWidth="1"/>
    <col min="6917" max="6917" width="19" style="6" customWidth="1"/>
    <col min="6918" max="6918" width="15.42578125" style="6" customWidth="1"/>
    <col min="6919" max="6919" width="17.5703125" style="6" customWidth="1"/>
    <col min="6920" max="7169" width="9.140625" style="6"/>
    <col min="7170" max="7170" width="8.42578125" style="6" customWidth="1"/>
    <col min="7171" max="7171" width="16.85546875" style="6" customWidth="1"/>
    <col min="7172" max="7172" width="19.5703125" style="6" customWidth="1"/>
    <col min="7173" max="7173" width="19" style="6" customWidth="1"/>
    <col min="7174" max="7174" width="15.42578125" style="6" customWidth="1"/>
    <col min="7175" max="7175" width="17.5703125" style="6" customWidth="1"/>
    <col min="7176" max="7425" width="9.140625" style="6"/>
    <col min="7426" max="7426" width="8.42578125" style="6" customWidth="1"/>
    <col min="7427" max="7427" width="16.85546875" style="6" customWidth="1"/>
    <col min="7428" max="7428" width="19.5703125" style="6" customWidth="1"/>
    <col min="7429" max="7429" width="19" style="6" customWidth="1"/>
    <col min="7430" max="7430" width="15.42578125" style="6" customWidth="1"/>
    <col min="7431" max="7431" width="17.5703125" style="6" customWidth="1"/>
    <col min="7432" max="7681" width="9.140625" style="6"/>
    <col min="7682" max="7682" width="8.42578125" style="6" customWidth="1"/>
    <col min="7683" max="7683" width="16.85546875" style="6" customWidth="1"/>
    <col min="7684" max="7684" width="19.5703125" style="6" customWidth="1"/>
    <col min="7685" max="7685" width="19" style="6" customWidth="1"/>
    <col min="7686" max="7686" width="15.42578125" style="6" customWidth="1"/>
    <col min="7687" max="7687" width="17.5703125" style="6" customWidth="1"/>
    <col min="7688" max="7937" width="9.140625" style="6"/>
    <col min="7938" max="7938" width="8.42578125" style="6" customWidth="1"/>
    <col min="7939" max="7939" width="16.85546875" style="6" customWidth="1"/>
    <col min="7940" max="7940" width="19.5703125" style="6" customWidth="1"/>
    <col min="7941" max="7941" width="19" style="6" customWidth="1"/>
    <col min="7942" max="7942" width="15.42578125" style="6" customWidth="1"/>
    <col min="7943" max="7943" width="17.5703125" style="6" customWidth="1"/>
    <col min="7944" max="8193" width="9.140625" style="6"/>
    <col min="8194" max="8194" width="8.42578125" style="6" customWidth="1"/>
    <col min="8195" max="8195" width="16.85546875" style="6" customWidth="1"/>
    <col min="8196" max="8196" width="19.5703125" style="6" customWidth="1"/>
    <col min="8197" max="8197" width="19" style="6" customWidth="1"/>
    <col min="8198" max="8198" width="15.42578125" style="6" customWidth="1"/>
    <col min="8199" max="8199" width="17.5703125" style="6" customWidth="1"/>
    <col min="8200" max="8449" width="9.140625" style="6"/>
    <col min="8450" max="8450" width="8.42578125" style="6" customWidth="1"/>
    <col min="8451" max="8451" width="16.85546875" style="6" customWidth="1"/>
    <col min="8452" max="8452" width="19.5703125" style="6" customWidth="1"/>
    <col min="8453" max="8453" width="19" style="6" customWidth="1"/>
    <col min="8454" max="8454" width="15.42578125" style="6" customWidth="1"/>
    <col min="8455" max="8455" width="17.5703125" style="6" customWidth="1"/>
    <col min="8456" max="8705" width="9.140625" style="6"/>
    <col min="8706" max="8706" width="8.42578125" style="6" customWidth="1"/>
    <col min="8707" max="8707" width="16.85546875" style="6" customWidth="1"/>
    <col min="8708" max="8708" width="19.5703125" style="6" customWidth="1"/>
    <col min="8709" max="8709" width="19" style="6" customWidth="1"/>
    <col min="8710" max="8710" width="15.42578125" style="6" customWidth="1"/>
    <col min="8711" max="8711" width="17.5703125" style="6" customWidth="1"/>
    <col min="8712" max="8961" width="9.140625" style="6"/>
    <col min="8962" max="8962" width="8.42578125" style="6" customWidth="1"/>
    <col min="8963" max="8963" width="16.85546875" style="6" customWidth="1"/>
    <col min="8964" max="8964" width="19.5703125" style="6" customWidth="1"/>
    <col min="8965" max="8965" width="19" style="6" customWidth="1"/>
    <col min="8966" max="8966" width="15.42578125" style="6" customWidth="1"/>
    <col min="8967" max="8967" width="17.5703125" style="6" customWidth="1"/>
    <col min="8968" max="9217" width="9.140625" style="6"/>
    <col min="9218" max="9218" width="8.42578125" style="6" customWidth="1"/>
    <col min="9219" max="9219" width="16.85546875" style="6" customWidth="1"/>
    <col min="9220" max="9220" width="19.5703125" style="6" customWidth="1"/>
    <col min="9221" max="9221" width="19" style="6" customWidth="1"/>
    <col min="9222" max="9222" width="15.42578125" style="6" customWidth="1"/>
    <col min="9223" max="9223" width="17.5703125" style="6" customWidth="1"/>
    <col min="9224" max="9473" width="9.140625" style="6"/>
    <col min="9474" max="9474" width="8.42578125" style="6" customWidth="1"/>
    <col min="9475" max="9475" width="16.85546875" style="6" customWidth="1"/>
    <col min="9476" max="9476" width="19.5703125" style="6" customWidth="1"/>
    <col min="9477" max="9477" width="19" style="6" customWidth="1"/>
    <col min="9478" max="9478" width="15.42578125" style="6" customWidth="1"/>
    <col min="9479" max="9479" width="17.5703125" style="6" customWidth="1"/>
    <col min="9480" max="9729" width="9.140625" style="6"/>
    <col min="9730" max="9730" width="8.42578125" style="6" customWidth="1"/>
    <col min="9731" max="9731" width="16.85546875" style="6" customWidth="1"/>
    <col min="9732" max="9732" width="19.5703125" style="6" customWidth="1"/>
    <col min="9733" max="9733" width="19" style="6" customWidth="1"/>
    <col min="9734" max="9734" width="15.42578125" style="6" customWidth="1"/>
    <col min="9735" max="9735" width="17.5703125" style="6" customWidth="1"/>
    <col min="9736" max="9985" width="9.140625" style="6"/>
    <col min="9986" max="9986" width="8.42578125" style="6" customWidth="1"/>
    <col min="9987" max="9987" width="16.85546875" style="6" customWidth="1"/>
    <col min="9988" max="9988" width="19.5703125" style="6" customWidth="1"/>
    <col min="9989" max="9989" width="19" style="6" customWidth="1"/>
    <col min="9990" max="9990" width="15.42578125" style="6" customWidth="1"/>
    <col min="9991" max="9991" width="17.5703125" style="6" customWidth="1"/>
    <col min="9992" max="10241" width="9.140625" style="6"/>
    <col min="10242" max="10242" width="8.42578125" style="6" customWidth="1"/>
    <col min="10243" max="10243" width="16.85546875" style="6" customWidth="1"/>
    <col min="10244" max="10244" width="19.5703125" style="6" customWidth="1"/>
    <col min="10245" max="10245" width="19" style="6" customWidth="1"/>
    <col min="10246" max="10246" width="15.42578125" style="6" customWidth="1"/>
    <col min="10247" max="10247" width="17.5703125" style="6" customWidth="1"/>
    <col min="10248" max="10497" width="9.140625" style="6"/>
    <col min="10498" max="10498" width="8.42578125" style="6" customWidth="1"/>
    <col min="10499" max="10499" width="16.85546875" style="6" customWidth="1"/>
    <col min="10500" max="10500" width="19.5703125" style="6" customWidth="1"/>
    <col min="10501" max="10501" width="19" style="6" customWidth="1"/>
    <col min="10502" max="10502" width="15.42578125" style="6" customWidth="1"/>
    <col min="10503" max="10503" width="17.5703125" style="6" customWidth="1"/>
    <col min="10504" max="10753" width="9.140625" style="6"/>
    <col min="10754" max="10754" width="8.42578125" style="6" customWidth="1"/>
    <col min="10755" max="10755" width="16.85546875" style="6" customWidth="1"/>
    <col min="10756" max="10756" width="19.5703125" style="6" customWidth="1"/>
    <col min="10757" max="10757" width="19" style="6" customWidth="1"/>
    <col min="10758" max="10758" width="15.42578125" style="6" customWidth="1"/>
    <col min="10759" max="10759" width="17.5703125" style="6" customWidth="1"/>
    <col min="10760" max="11009" width="9.140625" style="6"/>
    <col min="11010" max="11010" width="8.42578125" style="6" customWidth="1"/>
    <col min="11011" max="11011" width="16.85546875" style="6" customWidth="1"/>
    <col min="11012" max="11012" width="19.5703125" style="6" customWidth="1"/>
    <col min="11013" max="11013" width="19" style="6" customWidth="1"/>
    <col min="11014" max="11014" width="15.42578125" style="6" customWidth="1"/>
    <col min="11015" max="11015" width="17.5703125" style="6" customWidth="1"/>
    <col min="11016" max="11265" width="9.140625" style="6"/>
    <col min="11266" max="11266" width="8.42578125" style="6" customWidth="1"/>
    <col min="11267" max="11267" width="16.85546875" style="6" customWidth="1"/>
    <col min="11268" max="11268" width="19.5703125" style="6" customWidth="1"/>
    <col min="11269" max="11269" width="19" style="6" customWidth="1"/>
    <col min="11270" max="11270" width="15.42578125" style="6" customWidth="1"/>
    <col min="11271" max="11271" width="17.5703125" style="6" customWidth="1"/>
    <col min="11272" max="11521" width="9.140625" style="6"/>
    <col min="11522" max="11522" width="8.42578125" style="6" customWidth="1"/>
    <col min="11523" max="11523" width="16.85546875" style="6" customWidth="1"/>
    <col min="11524" max="11524" width="19.5703125" style="6" customWidth="1"/>
    <col min="11525" max="11525" width="19" style="6" customWidth="1"/>
    <col min="11526" max="11526" width="15.42578125" style="6" customWidth="1"/>
    <col min="11527" max="11527" width="17.5703125" style="6" customWidth="1"/>
    <col min="11528" max="11777" width="9.140625" style="6"/>
    <col min="11778" max="11778" width="8.42578125" style="6" customWidth="1"/>
    <col min="11779" max="11779" width="16.85546875" style="6" customWidth="1"/>
    <col min="11780" max="11780" width="19.5703125" style="6" customWidth="1"/>
    <col min="11781" max="11781" width="19" style="6" customWidth="1"/>
    <col min="11782" max="11782" width="15.42578125" style="6" customWidth="1"/>
    <col min="11783" max="11783" width="17.5703125" style="6" customWidth="1"/>
    <col min="11784" max="12033" width="9.140625" style="6"/>
    <col min="12034" max="12034" width="8.42578125" style="6" customWidth="1"/>
    <col min="12035" max="12035" width="16.85546875" style="6" customWidth="1"/>
    <col min="12036" max="12036" width="19.5703125" style="6" customWidth="1"/>
    <col min="12037" max="12037" width="19" style="6" customWidth="1"/>
    <col min="12038" max="12038" width="15.42578125" style="6" customWidth="1"/>
    <col min="12039" max="12039" width="17.5703125" style="6" customWidth="1"/>
    <col min="12040" max="12289" width="9.140625" style="6"/>
    <col min="12290" max="12290" width="8.42578125" style="6" customWidth="1"/>
    <col min="12291" max="12291" width="16.85546875" style="6" customWidth="1"/>
    <col min="12292" max="12292" width="19.5703125" style="6" customWidth="1"/>
    <col min="12293" max="12293" width="19" style="6" customWidth="1"/>
    <col min="12294" max="12294" width="15.42578125" style="6" customWidth="1"/>
    <col min="12295" max="12295" width="17.5703125" style="6" customWidth="1"/>
    <col min="12296" max="12545" width="9.140625" style="6"/>
    <col min="12546" max="12546" width="8.42578125" style="6" customWidth="1"/>
    <col min="12547" max="12547" width="16.85546875" style="6" customWidth="1"/>
    <col min="12548" max="12548" width="19.5703125" style="6" customWidth="1"/>
    <col min="12549" max="12549" width="19" style="6" customWidth="1"/>
    <col min="12550" max="12550" width="15.42578125" style="6" customWidth="1"/>
    <col min="12551" max="12551" width="17.5703125" style="6" customWidth="1"/>
    <col min="12552" max="12801" width="9.140625" style="6"/>
    <col min="12802" max="12802" width="8.42578125" style="6" customWidth="1"/>
    <col min="12803" max="12803" width="16.85546875" style="6" customWidth="1"/>
    <col min="12804" max="12804" width="19.5703125" style="6" customWidth="1"/>
    <col min="12805" max="12805" width="19" style="6" customWidth="1"/>
    <col min="12806" max="12806" width="15.42578125" style="6" customWidth="1"/>
    <col min="12807" max="12807" width="17.5703125" style="6" customWidth="1"/>
    <col min="12808" max="13057" width="9.140625" style="6"/>
    <col min="13058" max="13058" width="8.42578125" style="6" customWidth="1"/>
    <col min="13059" max="13059" width="16.85546875" style="6" customWidth="1"/>
    <col min="13060" max="13060" width="19.5703125" style="6" customWidth="1"/>
    <col min="13061" max="13061" width="19" style="6" customWidth="1"/>
    <col min="13062" max="13062" width="15.42578125" style="6" customWidth="1"/>
    <col min="13063" max="13063" width="17.5703125" style="6" customWidth="1"/>
    <col min="13064" max="13313" width="9.140625" style="6"/>
    <col min="13314" max="13314" width="8.42578125" style="6" customWidth="1"/>
    <col min="13315" max="13315" width="16.85546875" style="6" customWidth="1"/>
    <col min="13316" max="13316" width="19.5703125" style="6" customWidth="1"/>
    <col min="13317" max="13317" width="19" style="6" customWidth="1"/>
    <col min="13318" max="13318" width="15.42578125" style="6" customWidth="1"/>
    <col min="13319" max="13319" width="17.5703125" style="6" customWidth="1"/>
    <col min="13320" max="13569" width="9.140625" style="6"/>
    <col min="13570" max="13570" width="8.42578125" style="6" customWidth="1"/>
    <col min="13571" max="13571" width="16.85546875" style="6" customWidth="1"/>
    <col min="13572" max="13572" width="19.5703125" style="6" customWidth="1"/>
    <col min="13573" max="13573" width="19" style="6" customWidth="1"/>
    <col min="13574" max="13574" width="15.42578125" style="6" customWidth="1"/>
    <col min="13575" max="13575" width="17.5703125" style="6" customWidth="1"/>
    <col min="13576" max="13825" width="9.140625" style="6"/>
    <col min="13826" max="13826" width="8.42578125" style="6" customWidth="1"/>
    <col min="13827" max="13827" width="16.85546875" style="6" customWidth="1"/>
    <col min="13828" max="13828" width="19.5703125" style="6" customWidth="1"/>
    <col min="13829" max="13829" width="19" style="6" customWidth="1"/>
    <col min="13830" max="13830" width="15.42578125" style="6" customWidth="1"/>
    <col min="13831" max="13831" width="17.5703125" style="6" customWidth="1"/>
    <col min="13832" max="14081" width="9.140625" style="6"/>
    <col min="14082" max="14082" width="8.42578125" style="6" customWidth="1"/>
    <col min="14083" max="14083" width="16.85546875" style="6" customWidth="1"/>
    <col min="14084" max="14084" width="19.5703125" style="6" customWidth="1"/>
    <col min="14085" max="14085" width="19" style="6" customWidth="1"/>
    <col min="14086" max="14086" width="15.42578125" style="6" customWidth="1"/>
    <col min="14087" max="14087" width="17.5703125" style="6" customWidth="1"/>
    <col min="14088" max="14337" width="9.140625" style="6"/>
    <col min="14338" max="14338" width="8.42578125" style="6" customWidth="1"/>
    <col min="14339" max="14339" width="16.85546875" style="6" customWidth="1"/>
    <col min="14340" max="14340" width="19.5703125" style="6" customWidth="1"/>
    <col min="14341" max="14341" width="19" style="6" customWidth="1"/>
    <col min="14342" max="14342" width="15.42578125" style="6" customWidth="1"/>
    <col min="14343" max="14343" width="17.5703125" style="6" customWidth="1"/>
    <col min="14344" max="14593" width="9.140625" style="6"/>
    <col min="14594" max="14594" width="8.42578125" style="6" customWidth="1"/>
    <col min="14595" max="14595" width="16.85546875" style="6" customWidth="1"/>
    <col min="14596" max="14596" width="19.5703125" style="6" customWidth="1"/>
    <col min="14597" max="14597" width="19" style="6" customWidth="1"/>
    <col min="14598" max="14598" width="15.42578125" style="6" customWidth="1"/>
    <col min="14599" max="14599" width="17.5703125" style="6" customWidth="1"/>
    <col min="14600" max="14849" width="9.140625" style="6"/>
    <col min="14850" max="14850" width="8.42578125" style="6" customWidth="1"/>
    <col min="14851" max="14851" width="16.85546875" style="6" customWidth="1"/>
    <col min="14852" max="14852" width="19.5703125" style="6" customWidth="1"/>
    <col min="14853" max="14853" width="19" style="6" customWidth="1"/>
    <col min="14854" max="14854" width="15.42578125" style="6" customWidth="1"/>
    <col min="14855" max="14855" width="17.5703125" style="6" customWidth="1"/>
    <col min="14856" max="15105" width="9.140625" style="6"/>
    <col min="15106" max="15106" width="8.42578125" style="6" customWidth="1"/>
    <col min="15107" max="15107" width="16.85546875" style="6" customWidth="1"/>
    <col min="15108" max="15108" width="19.5703125" style="6" customWidth="1"/>
    <col min="15109" max="15109" width="19" style="6" customWidth="1"/>
    <col min="15110" max="15110" width="15.42578125" style="6" customWidth="1"/>
    <col min="15111" max="15111" width="17.5703125" style="6" customWidth="1"/>
    <col min="15112" max="15361" width="9.140625" style="6"/>
    <col min="15362" max="15362" width="8.42578125" style="6" customWidth="1"/>
    <col min="15363" max="15363" width="16.85546875" style="6" customWidth="1"/>
    <col min="15364" max="15364" width="19.5703125" style="6" customWidth="1"/>
    <col min="15365" max="15365" width="19" style="6" customWidth="1"/>
    <col min="15366" max="15366" width="15.42578125" style="6" customWidth="1"/>
    <col min="15367" max="15367" width="17.5703125" style="6" customWidth="1"/>
    <col min="15368" max="15617" width="9.140625" style="6"/>
    <col min="15618" max="15618" width="8.42578125" style="6" customWidth="1"/>
    <col min="15619" max="15619" width="16.85546875" style="6" customWidth="1"/>
    <col min="15620" max="15620" width="19.5703125" style="6" customWidth="1"/>
    <col min="15621" max="15621" width="19" style="6" customWidth="1"/>
    <col min="15622" max="15622" width="15.42578125" style="6" customWidth="1"/>
    <col min="15623" max="15623" width="17.5703125" style="6" customWidth="1"/>
    <col min="15624" max="15873" width="9.140625" style="6"/>
    <col min="15874" max="15874" width="8.42578125" style="6" customWidth="1"/>
    <col min="15875" max="15875" width="16.85546875" style="6" customWidth="1"/>
    <col min="15876" max="15876" width="19.5703125" style="6" customWidth="1"/>
    <col min="15877" max="15877" width="19" style="6" customWidth="1"/>
    <col min="15878" max="15878" width="15.42578125" style="6" customWidth="1"/>
    <col min="15879" max="15879" width="17.5703125" style="6" customWidth="1"/>
    <col min="15880" max="16129" width="9.140625" style="6"/>
    <col min="16130" max="16130" width="8.42578125" style="6" customWidth="1"/>
    <col min="16131" max="16131" width="16.85546875" style="6" customWidth="1"/>
    <col min="16132" max="16132" width="19.5703125" style="6" customWidth="1"/>
    <col min="16133" max="16133" width="19" style="6" customWidth="1"/>
    <col min="16134" max="16134" width="15.42578125" style="6" customWidth="1"/>
    <col min="16135" max="16135" width="17.5703125" style="6" customWidth="1"/>
    <col min="16136" max="16384" width="9.140625" style="6"/>
  </cols>
  <sheetData>
    <row r="2" spans="1:8" ht="18" x14ac:dyDescent="0.25">
      <c r="A2" s="9" t="s">
        <v>34</v>
      </c>
      <c r="B2" s="9"/>
      <c r="C2" s="9"/>
      <c r="D2" s="9"/>
      <c r="E2" s="9"/>
      <c r="F2" s="9"/>
      <c r="H2" s="10"/>
    </row>
    <row r="5" spans="1:8" x14ac:dyDescent="0.25">
      <c r="A5" s="13"/>
      <c r="B5" s="14"/>
      <c r="C5" s="14"/>
      <c r="D5" s="13"/>
      <c r="E5" s="15"/>
      <c r="F5" s="15"/>
      <c r="G5" s="16"/>
    </row>
    <row r="6" spans="1:8" x14ac:dyDescent="0.25">
      <c r="B6" s="17"/>
      <c r="C6" s="17"/>
      <c r="D6" s="44">
        <v>14.67</v>
      </c>
      <c r="E6" s="18">
        <f>'Finančni načrt'!B12</f>
        <v>0</v>
      </c>
      <c r="F6" s="7"/>
    </row>
    <row r="7" spans="1:8" ht="89.25" x14ac:dyDescent="0.25">
      <c r="A7" s="19" t="s">
        <v>1</v>
      </c>
      <c r="B7" s="19" t="s">
        <v>2</v>
      </c>
      <c r="C7" s="29" t="s">
        <v>22</v>
      </c>
      <c r="D7" s="19" t="s">
        <v>19</v>
      </c>
      <c r="E7" s="19" t="s">
        <v>20</v>
      </c>
      <c r="F7" s="29" t="s">
        <v>21</v>
      </c>
      <c r="G7" s="173" t="s">
        <v>3</v>
      </c>
      <c r="H7" s="173"/>
    </row>
    <row r="8" spans="1:8" x14ac:dyDescent="0.25">
      <c r="A8" s="174" t="s">
        <v>4</v>
      </c>
      <c r="B8" s="20">
        <v>43739</v>
      </c>
      <c r="C8" s="30">
        <f>'Finančni načrt'!D23</f>
        <v>0</v>
      </c>
      <c r="D8" s="21">
        <f>C8*$D$6</f>
        <v>0</v>
      </c>
      <c r="E8" s="176">
        <f>(D8+D9+D10+D11+D12)*E6</f>
        <v>0</v>
      </c>
      <c r="F8" s="185">
        <f>SUM(D8:D12)+E8</f>
        <v>0</v>
      </c>
      <c r="G8" s="179">
        <v>2019</v>
      </c>
      <c r="H8" s="182">
        <f>F8</f>
        <v>0</v>
      </c>
    </row>
    <row r="9" spans="1:8" x14ac:dyDescent="0.25">
      <c r="A9" s="175"/>
      <c r="B9" s="22">
        <v>43770</v>
      </c>
      <c r="C9" s="30">
        <f>'Finančni načrt'!E23</f>
        <v>0</v>
      </c>
      <c r="D9" s="21">
        <f t="shared" ref="D9:D55" si="0">C9*$D$6</f>
        <v>0</v>
      </c>
      <c r="E9" s="177"/>
      <c r="F9" s="186"/>
      <c r="G9" s="180"/>
      <c r="H9" s="183"/>
    </row>
    <row r="10" spans="1:8" x14ac:dyDescent="0.25">
      <c r="A10" s="175"/>
      <c r="B10" s="20">
        <v>43800</v>
      </c>
      <c r="C10" s="30">
        <f>'Finančni načrt'!F23</f>
        <v>0</v>
      </c>
      <c r="D10" s="21">
        <f t="shared" si="0"/>
        <v>0</v>
      </c>
      <c r="E10" s="177"/>
      <c r="F10" s="186"/>
      <c r="G10" s="180"/>
      <c r="H10" s="183"/>
    </row>
    <row r="11" spans="1:8" x14ac:dyDescent="0.25">
      <c r="A11" s="175"/>
      <c r="B11" s="22">
        <v>43831</v>
      </c>
      <c r="C11" s="30">
        <f>'Finančni načrt'!G23</f>
        <v>0</v>
      </c>
      <c r="D11" s="21">
        <f t="shared" si="0"/>
        <v>0</v>
      </c>
      <c r="E11" s="177"/>
      <c r="F11" s="186"/>
      <c r="G11" s="180"/>
      <c r="H11" s="183"/>
    </row>
    <row r="12" spans="1:8" x14ac:dyDescent="0.25">
      <c r="A12" s="175"/>
      <c r="B12" s="20">
        <v>43862</v>
      </c>
      <c r="C12" s="30">
        <f>'Finančni načrt'!H23</f>
        <v>0</v>
      </c>
      <c r="D12" s="21">
        <f t="shared" si="0"/>
        <v>0</v>
      </c>
      <c r="E12" s="178"/>
      <c r="F12" s="187"/>
      <c r="G12" s="181"/>
      <c r="H12" s="184"/>
    </row>
    <row r="13" spans="1:8" x14ac:dyDescent="0.25">
      <c r="A13" s="147" t="s">
        <v>5</v>
      </c>
      <c r="B13" s="39">
        <v>43891</v>
      </c>
      <c r="C13" s="40">
        <f>'Finančni načrt'!I23</f>
        <v>0</v>
      </c>
      <c r="D13" s="41">
        <f t="shared" si="0"/>
        <v>0</v>
      </c>
      <c r="E13" s="161">
        <f>(D13+D14+D15+D16)*E6</f>
        <v>0</v>
      </c>
      <c r="F13" s="170">
        <f>SUM(D13:D16)+E13</f>
        <v>0</v>
      </c>
      <c r="G13" s="164">
        <v>2020</v>
      </c>
      <c r="H13" s="167">
        <f>F13+F17+F21</f>
        <v>0</v>
      </c>
    </row>
    <row r="14" spans="1:8" x14ac:dyDescent="0.25">
      <c r="A14" s="147"/>
      <c r="B14" s="42">
        <v>43922</v>
      </c>
      <c r="C14" s="40">
        <f>'Finančni načrt'!J23</f>
        <v>0</v>
      </c>
      <c r="D14" s="41">
        <f t="shared" si="0"/>
        <v>0</v>
      </c>
      <c r="E14" s="162"/>
      <c r="F14" s="171"/>
      <c r="G14" s="165"/>
      <c r="H14" s="168"/>
    </row>
    <row r="15" spans="1:8" x14ac:dyDescent="0.25">
      <c r="A15" s="147"/>
      <c r="B15" s="39">
        <v>43952</v>
      </c>
      <c r="C15" s="40">
        <f>'Finančni načrt'!K23</f>
        <v>0</v>
      </c>
      <c r="D15" s="41">
        <f t="shared" si="0"/>
        <v>0</v>
      </c>
      <c r="E15" s="162"/>
      <c r="F15" s="171"/>
      <c r="G15" s="165"/>
      <c r="H15" s="168"/>
    </row>
    <row r="16" spans="1:8" x14ac:dyDescent="0.25">
      <c r="A16" s="147"/>
      <c r="B16" s="42">
        <v>43983</v>
      </c>
      <c r="C16" s="40">
        <f>'Finančni načrt'!L23</f>
        <v>0</v>
      </c>
      <c r="D16" s="41">
        <f t="shared" si="0"/>
        <v>0</v>
      </c>
      <c r="E16" s="163"/>
      <c r="F16" s="172"/>
      <c r="G16" s="165"/>
      <c r="H16" s="168"/>
    </row>
    <row r="17" spans="1:8" x14ac:dyDescent="0.25">
      <c r="A17" s="157" t="s">
        <v>6</v>
      </c>
      <c r="B17" s="42">
        <v>44013</v>
      </c>
      <c r="C17" s="40">
        <f>'Finančni načrt'!M23</f>
        <v>0</v>
      </c>
      <c r="D17" s="41">
        <f t="shared" si="0"/>
        <v>0</v>
      </c>
      <c r="E17" s="161">
        <f>(D17+D18+D19+D20)*E6</f>
        <v>0</v>
      </c>
      <c r="F17" s="170">
        <f>SUM(D17:D20)+E17</f>
        <v>0</v>
      </c>
      <c r="G17" s="165"/>
      <c r="H17" s="168"/>
    </row>
    <row r="18" spans="1:8" x14ac:dyDescent="0.25">
      <c r="A18" s="157"/>
      <c r="B18" s="42">
        <v>44044</v>
      </c>
      <c r="C18" s="40">
        <f>'Finančni načrt'!N23</f>
        <v>0</v>
      </c>
      <c r="D18" s="41">
        <f t="shared" si="0"/>
        <v>0</v>
      </c>
      <c r="E18" s="162"/>
      <c r="F18" s="171"/>
      <c r="G18" s="165"/>
      <c r="H18" s="168"/>
    </row>
    <row r="19" spans="1:8" x14ac:dyDescent="0.25">
      <c r="A19" s="157"/>
      <c r="B19" s="42">
        <v>44075</v>
      </c>
      <c r="C19" s="40">
        <f>'Finančni načrt'!O23</f>
        <v>0</v>
      </c>
      <c r="D19" s="41">
        <f t="shared" si="0"/>
        <v>0</v>
      </c>
      <c r="E19" s="162"/>
      <c r="F19" s="171"/>
      <c r="G19" s="165"/>
      <c r="H19" s="168"/>
    </row>
    <row r="20" spans="1:8" x14ac:dyDescent="0.25">
      <c r="A20" s="157"/>
      <c r="B20" s="42">
        <v>44105</v>
      </c>
      <c r="C20" s="40">
        <f>'Finančni načrt'!P23</f>
        <v>0</v>
      </c>
      <c r="D20" s="41">
        <f t="shared" si="0"/>
        <v>0</v>
      </c>
      <c r="E20" s="163"/>
      <c r="F20" s="172"/>
      <c r="G20" s="165"/>
      <c r="H20" s="168"/>
    </row>
    <row r="21" spans="1:8" x14ac:dyDescent="0.25">
      <c r="A21" s="147" t="s">
        <v>7</v>
      </c>
      <c r="B21" s="42">
        <v>44136</v>
      </c>
      <c r="C21" s="40">
        <f>'Finančni načrt'!Q23</f>
        <v>0</v>
      </c>
      <c r="D21" s="41">
        <f t="shared" si="0"/>
        <v>0</v>
      </c>
      <c r="E21" s="161">
        <f>(D21+D22+D23+D24)*E6</f>
        <v>0</v>
      </c>
      <c r="F21" s="170">
        <f>SUM(D21:D24)+E21</f>
        <v>0</v>
      </c>
      <c r="G21" s="165"/>
      <c r="H21" s="168"/>
    </row>
    <row r="22" spans="1:8" x14ac:dyDescent="0.25">
      <c r="A22" s="147"/>
      <c r="B22" s="42">
        <v>44166</v>
      </c>
      <c r="C22" s="40">
        <f>'Finančni načrt'!R23</f>
        <v>0</v>
      </c>
      <c r="D22" s="41">
        <f>C22*$D$6</f>
        <v>0</v>
      </c>
      <c r="E22" s="162"/>
      <c r="F22" s="171"/>
      <c r="G22" s="165"/>
      <c r="H22" s="168"/>
    </row>
    <row r="23" spans="1:8" x14ac:dyDescent="0.25">
      <c r="A23" s="147"/>
      <c r="B23" s="42">
        <v>44197</v>
      </c>
      <c r="C23" s="40">
        <f>'Finančni načrt'!S23</f>
        <v>0</v>
      </c>
      <c r="D23" s="41">
        <f t="shared" si="0"/>
        <v>0</v>
      </c>
      <c r="E23" s="162"/>
      <c r="F23" s="171"/>
      <c r="G23" s="165"/>
      <c r="H23" s="168"/>
    </row>
    <row r="24" spans="1:8" x14ac:dyDescent="0.25">
      <c r="A24" s="147"/>
      <c r="B24" s="42">
        <v>44228</v>
      </c>
      <c r="C24" s="40">
        <f>'Finančni načrt'!T23</f>
        <v>0</v>
      </c>
      <c r="D24" s="41">
        <f t="shared" si="0"/>
        <v>0</v>
      </c>
      <c r="E24" s="163"/>
      <c r="F24" s="172"/>
      <c r="G24" s="166"/>
      <c r="H24" s="169"/>
    </row>
    <row r="25" spans="1:8" x14ac:dyDescent="0.25">
      <c r="A25" s="133" t="s">
        <v>8</v>
      </c>
      <c r="B25" s="24">
        <v>44256</v>
      </c>
      <c r="C25" s="31">
        <f>'Finančni načrt'!U23</f>
        <v>0</v>
      </c>
      <c r="D25" s="21">
        <f t="shared" si="0"/>
        <v>0</v>
      </c>
      <c r="E25" s="134">
        <f>(D25+D26+D27+D28)*E6</f>
        <v>0</v>
      </c>
      <c r="F25" s="144">
        <f>SUM(D25:D28)+E25</f>
        <v>0</v>
      </c>
      <c r="G25" s="137">
        <v>2021</v>
      </c>
      <c r="H25" s="140">
        <f>F25+F29+F33</f>
        <v>0</v>
      </c>
    </row>
    <row r="26" spans="1:8" x14ac:dyDescent="0.25">
      <c r="A26" s="133"/>
      <c r="B26" s="24">
        <v>44287</v>
      </c>
      <c r="C26" s="31">
        <f>'Finančni načrt'!V23</f>
        <v>0</v>
      </c>
      <c r="D26" s="21">
        <f t="shared" si="0"/>
        <v>0</v>
      </c>
      <c r="E26" s="135"/>
      <c r="F26" s="145"/>
      <c r="G26" s="138"/>
      <c r="H26" s="141"/>
    </row>
    <row r="27" spans="1:8" x14ac:dyDescent="0.25">
      <c r="A27" s="133"/>
      <c r="B27" s="24">
        <v>44317</v>
      </c>
      <c r="C27" s="31">
        <f>'Finančni načrt'!W23</f>
        <v>0</v>
      </c>
      <c r="D27" s="21">
        <f t="shared" si="0"/>
        <v>0</v>
      </c>
      <c r="E27" s="135"/>
      <c r="F27" s="145"/>
      <c r="G27" s="138"/>
      <c r="H27" s="141"/>
    </row>
    <row r="28" spans="1:8" x14ac:dyDescent="0.25">
      <c r="A28" s="133"/>
      <c r="B28" s="24">
        <v>44348</v>
      </c>
      <c r="C28" s="31">
        <f>'Finančni načrt'!X23</f>
        <v>0</v>
      </c>
      <c r="D28" s="21">
        <f t="shared" si="0"/>
        <v>0</v>
      </c>
      <c r="E28" s="136"/>
      <c r="F28" s="146"/>
      <c r="G28" s="138"/>
      <c r="H28" s="141"/>
    </row>
    <row r="29" spans="1:8" x14ac:dyDescent="0.25">
      <c r="A29" s="143" t="s">
        <v>9</v>
      </c>
      <c r="B29" s="24">
        <v>44378</v>
      </c>
      <c r="C29" s="31">
        <f>'Finančni načrt'!Y23</f>
        <v>0</v>
      </c>
      <c r="D29" s="21">
        <f t="shared" si="0"/>
        <v>0</v>
      </c>
      <c r="E29" s="134">
        <f>(D29+D30+D31+D32)*E6</f>
        <v>0</v>
      </c>
      <c r="F29" s="144">
        <f>SUM(D29:D32)+E29</f>
        <v>0</v>
      </c>
      <c r="G29" s="138"/>
      <c r="H29" s="141"/>
    </row>
    <row r="30" spans="1:8" x14ac:dyDescent="0.25">
      <c r="A30" s="143"/>
      <c r="B30" s="24">
        <v>44409</v>
      </c>
      <c r="C30" s="31">
        <f>'Finančni načrt'!Z23</f>
        <v>0</v>
      </c>
      <c r="D30" s="21">
        <f t="shared" si="0"/>
        <v>0</v>
      </c>
      <c r="E30" s="135"/>
      <c r="F30" s="145"/>
      <c r="G30" s="138"/>
      <c r="H30" s="141"/>
    </row>
    <row r="31" spans="1:8" x14ac:dyDescent="0.25">
      <c r="A31" s="143"/>
      <c r="B31" s="24">
        <v>44440</v>
      </c>
      <c r="C31" s="31">
        <f>'Finančni načrt'!AA23</f>
        <v>0</v>
      </c>
      <c r="D31" s="21">
        <f t="shared" si="0"/>
        <v>0</v>
      </c>
      <c r="E31" s="135"/>
      <c r="F31" s="145"/>
      <c r="G31" s="138"/>
      <c r="H31" s="141"/>
    </row>
    <row r="32" spans="1:8" x14ac:dyDescent="0.25">
      <c r="A32" s="143"/>
      <c r="B32" s="24">
        <v>44470</v>
      </c>
      <c r="C32" s="31">
        <f>'Finančni načrt'!AB23</f>
        <v>0</v>
      </c>
      <c r="D32" s="21">
        <f t="shared" si="0"/>
        <v>0</v>
      </c>
      <c r="E32" s="136"/>
      <c r="F32" s="146"/>
      <c r="G32" s="138"/>
      <c r="H32" s="141"/>
    </row>
    <row r="33" spans="1:8" x14ac:dyDescent="0.25">
      <c r="A33" s="133" t="s">
        <v>10</v>
      </c>
      <c r="B33" s="24">
        <v>44501</v>
      </c>
      <c r="C33" s="31">
        <f>'Finančni načrt'!AC23</f>
        <v>0</v>
      </c>
      <c r="D33" s="21">
        <f t="shared" si="0"/>
        <v>0</v>
      </c>
      <c r="E33" s="134">
        <f>(D33+D34+D35+D36)*E6</f>
        <v>0</v>
      </c>
      <c r="F33" s="144">
        <f>SUM(D33:D36)+E33</f>
        <v>0</v>
      </c>
      <c r="G33" s="138"/>
      <c r="H33" s="141"/>
    </row>
    <row r="34" spans="1:8" x14ac:dyDescent="0.25">
      <c r="A34" s="133"/>
      <c r="B34" s="24">
        <v>44531</v>
      </c>
      <c r="C34" s="31">
        <f>'Finančni načrt'!AD23</f>
        <v>0</v>
      </c>
      <c r="D34" s="21">
        <f t="shared" si="0"/>
        <v>0</v>
      </c>
      <c r="E34" s="135"/>
      <c r="F34" s="145"/>
      <c r="G34" s="138"/>
      <c r="H34" s="141"/>
    </row>
    <row r="35" spans="1:8" x14ac:dyDescent="0.25">
      <c r="A35" s="133"/>
      <c r="B35" s="24">
        <v>44562</v>
      </c>
      <c r="C35" s="31">
        <f>'Finančni načrt'!AE23</f>
        <v>0</v>
      </c>
      <c r="D35" s="21">
        <f t="shared" si="0"/>
        <v>0</v>
      </c>
      <c r="E35" s="135"/>
      <c r="F35" s="145"/>
      <c r="G35" s="138"/>
      <c r="H35" s="141"/>
    </row>
    <row r="36" spans="1:8" ht="14.25" customHeight="1" x14ac:dyDescent="0.25">
      <c r="A36" s="133"/>
      <c r="B36" s="24">
        <v>44593</v>
      </c>
      <c r="C36" s="31">
        <f>'Finančni načrt'!AF23</f>
        <v>0</v>
      </c>
      <c r="D36" s="21">
        <f t="shared" si="0"/>
        <v>0</v>
      </c>
      <c r="E36" s="136"/>
      <c r="F36" s="146"/>
      <c r="G36" s="139"/>
      <c r="H36" s="142"/>
    </row>
    <row r="37" spans="1:8" x14ac:dyDescent="0.25">
      <c r="A37" s="147" t="s">
        <v>11</v>
      </c>
      <c r="B37" s="23">
        <v>44621</v>
      </c>
      <c r="C37" s="32">
        <f>'Finančni načrt'!AG23</f>
        <v>0</v>
      </c>
      <c r="D37" s="41">
        <f t="shared" si="0"/>
        <v>0</v>
      </c>
      <c r="E37" s="148">
        <f>(D37+D38+D39+D40)*E6</f>
        <v>0</v>
      </c>
      <c r="F37" s="158">
        <f>SUM(D37:D40)+E37</f>
        <v>0</v>
      </c>
      <c r="G37" s="151">
        <v>2022</v>
      </c>
      <c r="H37" s="154">
        <f>SUM(F37:F48)</f>
        <v>0</v>
      </c>
    </row>
    <row r="38" spans="1:8" x14ac:dyDescent="0.25">
      <c r="A38" s="147"/>
      <c r="B38" s="23">
        <v>44652</v>
      </c>
      <c r="C38" s="32">
        <f>'Finančni načrt'!AH23</f>
        <v>0</v>
      </c>
      <c r="D38" s="41">
        <f t="shared" si="0"/>
        <v>0</v>
      </c>
      <c r="E38" s="149"/>
      <c r="F38" s="159"/>
      <c r="G38" s="152"/>
      <c r="H38" s="155"/>
    </row>
    <row r="39" spans="1:8" x14ac:dyDescent="0.25">
      <c r="A39" s="147"/>
      <c r="B39" s="23">
        <v>44682</v>
      </c>
      <c r="C39" s="32">
        <f>'Finančni načrt'!AI23</f>
        <v>0</v>
      </c>
      <c r="D39" s="41">
        <f t="shared" si="0"/>
        <v>0</v>
      </c>
      <c r="E39" s="149"/>
      <c r="F39" s="159"/>
      <c r="G39" s="152"/>
      <c r="H39" s="155"/>
    </row>
    <row r="40" spans="1:8" x14ac:dyDescent="0.25">
      <c r="A40" s="147"/>
      <c r="B40" s="23">
        <v>44713</v>
      </c>
      <c r="C40" s="32">
        <f>'Finančni načrt'!AJ23</f>
        <v>0</v>
      </c>
      <c r="D40" s="41">
        <f t="shared" si="0"/>
        <v>0</v>
      </c>
      <c r="E40" s="150"/>
      <c r="F40" s="160"/>
      <c r="G40" s="152"/>
      <c r="H40" s="155"/>
    </row>
    <row r="41" spans="1:8" x14ac:dyDescent="0.25">
      <c r="A41" s="157" t="s">
        <v>12</v>
      </c>
      <c r="B41" s="23">
        <v>44743</v>
      </c>
      <c r="C41" s="32">
        <f>'Finančni načrt'!AK23</f>
        <v>0</v>
      </c>
      <c r="D41" s="41">
        <f t="shared" si="0"/>
        <v>0</v>
      </c>
      <c r="E41" s="148">
        <f>(D41+D42+D43+D44)*E6</f>
        <v>0</v>
      </c>
      <c r="F41" s="158">
        <f>SUM(D41:D44)+E41</f>
        <v>0</v>
      </c>
      <c r="G41" s="152"/>
      <c r="H41" s="155"/>
    </row>
    <row r="42" spans="1:8" x14ac:dyDescent="0.25">
      <c r="A42" s="157"/>
      <c r="B42" s="23">
        <v>44774</v>
      </c>
      <c r="C42" s="32">
        <f>'Finančni načrt'!AL23</f>
        <v>0</v>
      </c>
      <c r="D42" s="41">
        <f t="shared" si="0"/>
        <v>0</v>
      </c>
      <c r="E42" s="149"/>
      <c r="F42" s="159"/>
      <c r="G42" s="152"/>
      <c r="H42" s="155"/>
    </row>
    <row r="43" spans="1:8" x14ac:dyDescent="0.25">
      <c r="A43" s="157"/>
      <c r="B43" s="23">
        <v>44805</v>
      </c>
      <c r="C43" s="32">
        <f>'Finančni načrt'!AM23</f>
        <v>0</v>
      </c>
      <c r="D43" s="41">
        <f t="shared" si="0"/>
        <v>0</v>
      </c>
      <c r="E43" s="149"/>
      <c r="F43" s="159"/>
      <c r="G43" s="152"/>
      <c r="H43" s="155"/>
    </row>
    <row r="44" spans="1:8" x14ac:dyDescent="0.25">
      <c r="A44" s="157"/>
      <c r="B44" s="23">
        <v>44835</v>
      </c>
      <c r="C44" s="32">
        <f>'Finančni načrt'!AN23</f>
        <v>0</v>
      </c>
      <c r="D44" s="41">
        <f t="shared" si="0"/>
        <v>0</v>
      </c>
      <c r="E44" s="150"/>
      <c r="F44" s="160"/>
      <c r="G44" s="152"/>
      <c r="H44" s="155"/>
    </row>
    <row r="45" spans="1:8" x14ac:dyDescent="0.25">
      <c r="A45" s="147" t="s">
        <v>13</v>
      </c>
      <c r="B45" s="23">
        <v>44866</v>
      </c>
      <c r="C45" s="32">
        <f>'Finančni načrt'!AO23</f>
        <v>0</v>
      </c>
      <c r="D45" s="41">
        <f t="shared" si="0"/>
        <v>0</v>
      </c>
      <c r="E45" s="148">
        <f>(D45+D46+D47+D48)*E6</f>
        <v>0</v>
      </c>
      <c r="F45" s="158">
        <f>SUM(D45:D48)+E45</f>
        <v>0</v>
      </c>
      <c r="G45" s="152"/>
      <c r="H45" s="155"/>
    </row>
    <row r="46" spans="1:8" x14ac:dyDescent="0.25">
      <c r="A46" s="147"/>
      <c r="B46" s="23">
        <v>44896</v>
      </c>
      <c r="C46" s="32">
        <f>'Finančni načrt'!AP23</f>
        <v>0</v>
      </c>
      <c r="D46" s="41">
        <f t="shared" si="0"/>
        <v>0</v>
      </c>
      <c r="E46" s="149"/>
      <c r="F46" s="159"/>
      <c r="G46" s="152"/>
      <c r="H46" s="155"/>
    </row>
    <row r="47" spans="1:8" x14ac:dyDescent="0.25">
      <c r="A47" s="147"/>
      <c r="B47" s="23">
        <v>44927</v>
      </c>
      <c r="C47" s="32">
        <f>'Finančni načrt'!AQ23</f>
        <v>0</v>
      </c>
      <c r="D47" s="41">
        <f t="shared" si="0"/>
        <v>0</v>
      </c>
      <c r="E47" s="149"/>
      <c r="F47" s="159"/>
      <c r="G47" s="152"/>
      <c r="H47" s="155"/>
    </row>
    <row r="48" spans="1:8" x14ac:dyDescent="0.25">
      <c r="A48" s="147"/>
      <c r="B48" s="23">
        <v>44958</v>
      </c>
      <c r="C48" s="32">
        <f>'Finančni načrt'!AR23</f>
        <v>0</v>
      </c>
      <c r="D48" s="41">
        <f t="shared" si="0"/>
        <v>0</v>
      </c>
      <c r="E48" s="150"/>
      <c r="F48" s="160"/>
      <c r="G48" s="153"/>
      <c r="H48" s="156"/>
    </row>
    <row r="49" spans="1:8" x14ac:dyDescent="0.25">
      <c r="A49" s="133" t="s">
        <v>14</v>
      </c>
      <c r="B49" s="24">
        <v>44986</v>
      </c>
      <c r="C49" s="31">
        <f>'Finančni načrt'!AS23</f>
        <v>0</v>
      </c>
      <c r="D49" s="21">
        <f t="shared" si="0"/>
        <v>0</v>
      </c>
      <c r="E49" s="134">
        <f>(D49+D50+D51+D52)*E6</f>
        <v>0</v>
      </c>
      <c r="F49" s="144">
        <f>SUM(D49:D52)+E49</f>
        <v>0</v>
      </c>
      <c r="G49" s="137">
        <v>2023</v>
      </c>
      <c r="H49" s="140">
        <f>F49+F53</f>
        <v>0</v>
      </c>
    </row>
    <row r="50" spans="1:8" x14ac:dyDescent="0.25">
      <c r="A50" s="133"/>
      <c r="B50" s="24">
        <v>45017</v>
      </c>
      <c r="C50" s="31">
        <f>'Finančni načrt'!AT23</f>
        <v>0</v>
      </c>
      <c r="D50" s="21">
        <f t="shared" si="0"/>
        <v>0</v>
      </c>
      <c r="E50" s="135"/>
      <c r="F50" s="145"/>
      <c r="G50" s="138"/>
      <c r="H50" s="141"/>
    </row>
    <row r="51" spans="1:8" x14ac:dyDescent="0.25">
      <c r="A51" s="133"/>
      <c r="B51" s="24">
        <v>45047</v>
      </c>
      <c r="C51" s="31">
        <f>'Finančni načrt'!AU23</f>
        <v>0</v>
      </c>
      <c r="D51" s="21">
        <f t="shared" si="0"/>
        <v>0</v>
      </c>
      <c r="E51" s="135"/>
      <c r="F51" s="145"/>
      <c r="G51" s="138"/>
      <c r="H51" s="141"/>
    </row>
    <row r="52" spans="1:8" x14ac:dyDescent="0.25">
      <c r="A52" s="133"/>
      <c r="B52" s="24">
        <v>45078</v>
      </c>
      <c r="C52" s="31">
        <f>'Finančni načrt'!AV23</f>
        <v>0</v>
      </c>
      <c r="D52" s="21">
        <f t="shared" si="0"/>
        <v>0</v>
      </c>
      <c r="E52" s="136"/>
      <c r="F52" s="145"/>
      <c r="G52" s="138"/>
      <c r="H52" s="141"/>
    </row>
    <row r="53" spans="1:8" x14ac:dyDescent="0.25">
      <c r="A53" s="143" t="s">
        <v>15</v>
      </c>
      <c r="B53" s="24">
        <v>45108</v>
      </c>
      <c r="C53" s="31">
        <f>'Finančni načrt'!AW23</f>
        <v>0</v>
      </c>
      <c r="D53" s="21">
        <f t="shared" si="0"/>
        <v>0</v>
      </c>
      <c r="E53" s="134">
        <f>(D53+D54+D55)*E6</f>
        <v>0</v>
      </c>
      <c r="F53" s="145">
        <f>SUM(D53:D55)+E53</f>
        <v>0</v>
      </c>
      <c r="G53" s="138"/>
      <c r="H53" s="141"/>
    </row>
    <row r="54" spans="1:8" x14ac:dyDescent="0.25">
      <c r="A54" s="143"/>
      <c r="B54" s="24">
        <v>45139</v>
      </c>
      <c r="C54" s="31">
        <f>'Finančni načrt'!AX23</f>
        <v>0</v>
      </c>
      <c r="D54" s="21">
        <f t="shared" si="0"/>
        <v>0</v>
      </c>
      <c r="E54" s="135"/>
      <c r="F54" s="145"/>
      <c r="G54" s="138"/>
      <c r="H54" s="141"/>
    </row>
    <row r="55" spans="1:8" x14ac:dyDescent="0.25">
      <c r="A55" s="143"/>
      <c r="B55" s="24">
        <v>45170</v>
      </c>
      <c r="C55" s="31">
        <f>'Finančni načrt'!AY23</f>
        <v>0</v>
      </c>
      <c r="D55" s="21">
        <f t="shared" si="0"/>
        <v>0</v>
      </c>
      <c r="E55" s="136"/>
      <c r="F55" s="146"/>
      <c r="G55" s="139"/>
      <c r="H55" s="142"/>
    </row>
    <row r="56" spans="1:8" s="27" customFormat="1" x14ac:dyDescent="0.25">
      <c r="A56" s="25"/>
      <c r="B56" s="26" t="s">
        <v>16</v>
      </c>
      <c r="C56" s="33">
        <f>SUM(C8:C55)</f>
        <v>0</v>
      </c>
      <c r="D56" s="25">
        <f>SUM(D8:D55)</f>
        <v>0</v>
      </c>
      <c r="E56" s="25">
        <f>SUM(E8:E55)</f>
        <v>0</v>
      </c>
      <c r="F56" s="25"/>
      <c r="G56" s="132">
        <f>SUM(H8+H13+H25+H37+H49)</f>
        <v>0</v>
      </c>
      <c r="H56" s="132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ht="15" x14ac:dyDescent="0.25">
      <c r="A77" s="11"/>
    </row>
    <row r="78" spans="1:1" ht="15" x14ac:dyDescent="0.25">
      <c r="A78" s="11"/>
    </row>
    <row r="79" spans="1:1" ht="15" x14ac:dyDescent="0.25">
      <c r="A79" s="11"/>
    </row>
    <row r="80" spans="1:1" ht="15" x14ac:dyDescent="0.25">
      <c r="A80" s="11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27"/>
    </row>
  </sheetData>
  <sheetProtection sheet="1" insertRows="0" selectLockedCells="1"/>
  <mergeCells count="48">
    <mergeCell ref="G7:H7"/>
    <mergeCell ref="A8:A12"/>
    <mergeCell ref="E8:E12"/>
    <mergeCell ref="G8:G12"/>
    <mergeCell ref="H8:H12"/>
    <mergeCell ref="F8:F12"/>
    <mergeCell ref="A13:A16"/>
    <mergeCell ref="E13:E16"/>
    <mergeCell ref="G13:G24"/>
    <mergeCell ref="H13:H24"/>
    <mergeCell ref="A17:A20"/>
    <mergeCell ref="E17:E20"/>
    <mergeCell ref="A21:A24"/>
    <mergeCell ref="E21:E24"/>
    <mergeCell ref="F13:F16"/>
    <mergeCell ref="F17:F20"/>
    <mergeCell ref="F21:F24"/>
    <mergeCell ref="A25:A28"/>
    <mergeCell ref="E25:E28"/>
    <mergeCell ref="G25:G36"/>
    <mergeCell ref="H25:H36"/>
    <mergeCell ref="A29:A32"/>
    <mergeCell ref="E29:E32"/>
    <mergeCell ref="A33:A36"/>
    <mergeCell ref="E33:E36"/>
    <mergeCell ref="F25:F28"/>
    <mergeCell ref="F29:F32"/>
    <mergeCell ref="F33:F36"/>
    <mergeCell ref="A37:A40"/>
    <mergeCell ref="E37:E40"/>
    <mergeCell ref="G37:G48"/>
    <mergeCell ref="H37:H48"/>
    <mergeCell ref="A41:A44"/>
    <mergeCell ref="E41:E44"/>
    <mergeCell ref="A45:A48"/>
    <mergeCell ref="E45:E48"/>
    <mergeCell ref="F37:F40"/>
    <mergeCell ref="F41:F44"/>
    <mergeCell ref="F45:F48"/>
    <mergeCell ref="G56:H56"/>
    <mergeCell ref="A49:A52"/>
    <mergeCell ref="E49:E52"/>
    <mergeCell ref="G49:G55"/>
    <mergeCell ref="H49:H55"/>
    <mergeCell ref="A53:A55"/>
    <mergeCell ref="E53:E55"/>
    <mergeCell ref="F49:F52"/>
    <mergeCell ref="F53:F55"/>
  </mergeCells>
  <printOptions horizontalCentered="1"/>
  <pageMargins left="0.7" right="0.7" top="0.75" bottom="0.75" header="0.3" footer="0.3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</vt:lpstr>
      <vt:lpstr>Dinamika iz proračuna</vt:lpstr>
      <vt:lpstr>'Dinamika iz proračuna'!Področje_tiskanja</vt:lpstr>
      <vt:lpstr>'Finančni načrt'!Področje_tiskanja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Mojca Žerovec</cp:lastModifiedBy>
  <cp:lastPrinted>2019-08-01T12:10:25Z</cp:lastPrinted>
  <dcterms:created xsi:type="dcterms:W3CDTF">2017-07-26T15:20:53Z</dcterms:created>
  <dcterms:modified xsi:type="dcterms:W3CDTF">2019-08-02T12:51:42Z</dcterms:modified>
</cp:coreProperties>
</file>